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最初にご確認ください" sheetId="1" r:id="rId1"/>
    <sheet name="申込必要事項" sheetId="2" r:id="rId2"/>
    <sheet name="様式１男子" sheetId="3" r:id="rId3"/>
    <sheet name="様式１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様式２参加人数" sheetId="9" r:id="rId9"/>
  </sheets>
  <definedNames>
    <definedName name="_xlnm.Print_Area" localSheetId="0">'最初にご確認ください'!$B$1:$Q$73</definedName>
    <definedName name="_xlnm.Print_Area" localSheetId="3">'様式１女子'!$A$1:$L$53</definedName>
    <definedName name="_xlnm.Print_Area" localSheetId="2">'様式１男子'!$A$1:$L$53</definedName>
    <definedName name="_xlnm.Print_Area" localSheetId="8">'様式２参加人数'!$A$1:$F$25</definedName>
    <definedName name="_xlnm.Print_Titles" localSheetId="3">'様式１女子'!$1:$11</definedName>
    <definedName name="_xlnm.Print_Titles" localSheetId="2">'様式１男子'!$1:$11</definedName>
  </definedNames>
  <calcPr fullCalcOnLoad="1"/>
</workbook>
</file>

<file path=xl/sharedStrings.xml><?xml version="1.0" encoding="utf-8"?>
<sst xmlns="http://schemas.openxmlformats.org/spreadsheetml/2006/main" count="643" uniqueCount="393">
  <si>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</si>
  <si>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</si>
  <si>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</si>
  <si>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</si>
  <si>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</si>
  <si>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</si>
  <si>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</si>
  <si>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</si>
  <si>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</si>
  <si>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</si>
  <si>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</si>
  <si>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</si>
  <si>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</si>
  <si>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</si>
  <si>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</si>
  <si>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</si>
  <si>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</si>
  <si>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</si>
  <si>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</si>
  <si>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</si>
  <si>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</si>
  <si>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</si>
  <si>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</si>
  <si>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</si>
  <si>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</si>
  <si>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</si>
  <si>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</si>
  <si>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</si>
  <si>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</si>
  <si>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</si>
  <si>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</si>
  <si>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</si>
  <si>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</si>
  <si>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</si>
  <si>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</si>
  <si>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</si>
  <si>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</si>
  <si>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</si>
  <si>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</si>
  <si>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</si>
  <si>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</si>
  <si>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</si>
  <si>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</si>
  <si>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</si>
  <si>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</si>
  <si>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</si>
  <si>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</si>
  <si>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</si>
  <si>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</si>
  <si>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</si>
  <si>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</si>
  <si>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</si>
  <si>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</si>
  <si>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</si>
  <si>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</si>
  <si>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</si>
  <si>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</si>
  <si>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</si>
  <si>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</si>
  <si>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</si>
  <si>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</si>
  <si>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</si>
  <si>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</si>
  <si>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</si>
  <si>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</si>
  <si>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</si>
  <si>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</si>
  <si>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</si>
  <si>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</si>
  <si>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</si>
  <si>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</si>
  <si>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</si>
  <si>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</si>
  <si>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</si>
  <si>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</si>
  <si>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</si>
  <si>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</si>
  <si>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</si>
  <si>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</si>
  <si>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</si>
  <si>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</si>
  <si>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</si>
  <si>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</si>
  <si>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</si>
  <si>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</si>
  <si>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</si>
  <si>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</si>
  <si>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</si>
  <si>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</si>
  <si>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</si>
  <si>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</si>
  <si>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</si>
  <si>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</si>
  <si>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</si>
  <si>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</si>
  <si>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</si>
  <si>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</si>
  <si>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</si>
  <si>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</si>
  <si>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</si>
  <si>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</si>
  <si>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</si>
  <si>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</si>
  <si>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</si>
  <si>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</si>
  <si>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</si>
  <si>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</si>
  <si>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</si>
  <si>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</si>
  <si>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</si>
  <si>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</si>
  <si>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</si>
  <si>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</si>
  <si>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</si>
  <si>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</si>
  <si>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</si>
  <si>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</si>
  <si>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</si>
  <si>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</si>
  <si>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</si>
  <si>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</si>
  <si>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</si>
  <si>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</si>
  <si>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</si>
  <si>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</si>
  <si>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</si>
  <si>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</si>
  <si>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</si>
  <si>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</si>
  <si>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</si>
  <si>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</si>
  <si>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</si>
  <si>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</si>
  <si>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</si>
  <si>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</si>
  <si>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</si>
  <si>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</si>
  <si>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</si>
  <si>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</si>
  <si>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</si>
  <si>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</si>
  <si>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</si>
  <si>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</si>
  <si>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</si>
  <si>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</si>
  <si>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</si>
  <si>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</si>
  <si>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</si>
  <si>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</si>
  <si>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</si>
  <si>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</si>
  <si>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</si>
  <si>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</si>
  <si>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</si>
  <si>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</si>
  <si>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</si>
  <si>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</si>
  <si>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</si>
  <si>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</si>
  <si>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</si>
  <si>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</si>
  <si>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</si>
  <si>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</si>
  <si>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</si>
  <si>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</si>
  <si>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</si>
  <si>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</si>
  <si>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</si>
  <si>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</si>
  <si>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</si>
  <si>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</si>
  <si>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</si>
  <si>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</si>
  <si>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</si>
  <si>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</si>
  <si>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</si>
  <si>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</si>
  <si>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</si>
  <si>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</si>
  <si>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</si>
  <si>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</si>
  <si>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</si>
  <si>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</si>
  <si>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</si>
  <si>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</si>
  <si>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</si>
  <si>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</si>
  <si>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</si>
  <si>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</si>
  <si>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</si>
  <si>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</si>
  <si>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</si>
  <si>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</si>
  <si>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</si>
  <si>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</si>
  <si>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</si>
  <si>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</si>
  <si>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</si>
  <si>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</si>
  <si>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</si>
  <si>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</si>
  <si>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</si>
  <si>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</si>
  <si>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</si>
  <si>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</si>
  <si>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</si>
  <si>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</si>
  <si>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</si>
  <si>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</si>
  <si>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</si>
  <si>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</si>
  <si>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</si>
  <si>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</si>
  <si>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</si>
  <si>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</si>
  <si>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</si>
  <si>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</si>
  <si>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</si>
  <si>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</si>
  <si>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</si>
  <si>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</si>
  <si>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</si>
  <si>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</si>
  <si>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</si>
  <si>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</si>
  <si>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</si>
  <si>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</si>
  <si>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</si>
  <si>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</si>
  <si>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</si>
  <si>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</si>
  <si>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</si>
  <si>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</si>
  <si>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</si>
  <si>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</si>
  <si>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</si>
  <si>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</si>
  <si>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</si>
  <si>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</si>
  <si>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</si>
  <si>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</si>
  <si>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</si>
  <si>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</si>
  <si>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</si>
  <si>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</si>
  <si>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</si>
  <si>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</si>
  <si>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</si>
  <si>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</si>
  <si>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</si>
  <si>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</si>
  <si>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</si>
  <si>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</si>
  <si>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</si>
  <si>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</si>
  <si>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</si>
  <si>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</si>
  <si>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</si>
  <si>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</si>
  <si>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</si>
  <si>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</si>
  <si>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</si>
  <si>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</si>
  <si>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</si>
  <si>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</si>
  <si>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</si>
  <si>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</si>
  <si>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</si>
  <si>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</si>
  <si>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</si>
  <si>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</si>
  <si>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</si>
  <si>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</si>
  <si>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</si>
  <si>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</si>
  <si>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</si>
  <si>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</si>
  <si>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</si>
  <si>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</si>
  <si>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</si>
  <si>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</si>
  <si>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</si>
  <si>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</si>
  <si>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</si>
  <si>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</si>
  <si>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</si>
  <si>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</si>
  <si>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</si>
  <si>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</si>
  <si>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</si>
  <si>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</si>
  <si>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</si>
  <si>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</si>
  <si>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</si>
  <si>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</si>
  <si>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</si>
  <si>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</si>
  <si>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</si>
  <si>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</si>
  <si>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</si>
  <si>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</si>
  <si>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</si>
  <si>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</si>
  <si>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</si>
  <si>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</si>
  <si>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</si>
  <si>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</si>
  <si>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800m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</si>
  <si>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</si>
  <si>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</si>
  <si>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</si>
  <si>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</si>
  <si>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</si>
  <si>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</si>
  <si>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</si>
  <si>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</si>
  <si>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</si>
  <si>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</si>
  <si>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</si>
  <si>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</si>
  <si>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</si>
  <si>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</si>
  <si>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</si>
  <si>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</si>
  <si>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</si>
  <si>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</si>
  <si>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</si>
  <si>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</si>
  <si>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</si>
  <si>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</si>
  <si>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</si>
  <si>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</si>
  <si>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</si>
  <si>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</si>
  <si>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</si>
  <si>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</si>
  <si>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</si>
  <si>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</si>
  <si>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</si>
  <si>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</si>
  <si>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</si>
  <si>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</si>
  <si>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</si>
  <si>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</si>
  <si>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</si>
  <si>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</si>
  <si>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</si>
  <si>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</si>
  <si>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</si>
  <si>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</si>
  <si>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</si>
  <si>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</si>
  <si>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</si>
  <si>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</si>
  <si>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阿部杯長距離競技会</t>
  </si>
  <si>
    <t>1500m</t>
  </si>
  <si>
    <t>3000m</t>
  </si>
  <si>
    <t>5000m</t>
  </si>
  <si>
    <t>5000mW</t>
  </si>
  <si>
    <t>女　　子</t>
  </si>
  <si>
    <t>男　　子</t>
  </si>
  <si>
    <t>3000mW</t>
  </si>
  <si>
    <t>参加料は各チームで入力すること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</si>
  <si>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</si>
  <si>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</si>
  <si>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</si>
  <si>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</si>
  <si>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</si>
  <si>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未記入は受け付けない</t>
  </si>
  <si>
    <t>↓</t>
  </si>
  <si>
    <t>入力例）帯広農業高　白樺学園高　帯広南商業高　帯広柏葉高など</t>
  </si>
  <si>
    <t>　　　　音更下音更中　幕別忠類中　芽室芽室西中　士幌町中央中など</t>
  </si>
  <si>
    <t>　　　　十勝陸上クラブ　芽室陸上少年団　ＮＮＡＣなど</t>
  </si>
  <si>
    <t>　　　　帯広畜産大　十勝陸協　白樺ＡＣなど</t>
  </si>
  <si>
    <t>学校(所属)名</t>
  </si>
  <si>
    <t>※個人の申し込み所属も同様に入力してください。</t>
  </si>
  <si>
    <r>
      <t>（管内選手でナンバーが無い場合は"</t>
    </r>
    <r>
      <rPr>
        <b/>
        <sz val="10"/>
        <color indexed="10"/>
        <rFont val="ＭＳ ゴシック"/>
        <family val="3"/>
      </rPr>
      <t>なし</t>
    </r>
    <r>
      <rPr>
        <sz val="10"/>
        <color indexed="10"/>
        <rFont val="ＭＳ ゴシック"/>
        <family val="3"/>
      </rPr>
      <t>"と記入）</t>
    </r>
  </si>
  <si>
    <r>
      <t>（管外選手・小学生は</t>
    </r>
    <r>
      <rPr>
        <b/>
        <sz val="10"/>
        <color indexed="10"/>
        <rFont val="ＭＳ ゴシック"/>
        <family val="3"/>
      </rPr>
      <t>空欄</t>
    </r>
    <r>
      <rPr>
        <sz val="10"/>
        <color indexed="10"/>
        <rFont val="ＭＳ ゴシック"/>
        <family val="3"/>
      </rPr>
      <t>）</t>
    </r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</si>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</sst>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4"/>
      <name val="ＭＳ ゴシック"/>
      <family val="3"/>
    </font>
    <font>
      <sz val="10"/>
      <color indexed="9"/>
      <name val="ＭＳ Ｐゴシック"/>
      <family val="3"/>
    </font>
    <font>
      <b/>
      <sz val="12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55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7" xfId="0" applyNumberFormat="1" applyFont="1" applyFill="1" applyBorder="1" applyAlignment="1">
      <alignment vertical="center"/>
    </xf>
    <xf numFmtId="0" fontId="36" fillId="3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vertical="center"/>
    </xf>
    <xf numFmtId="187" fontId="37" fillId="3" borderId="27" xfId="49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vertical="center"/>
    </xf>
    <xf numFmtId="0" fontId="36" fillId="3" borderId="29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vertical="center"/>
    </xf>
    <xf numFmtId="187" fontId="37" fillId="3" borderId="29" xfId="49" applyNumberFormat="1" applyFont="1" applyFill="1" applyBorder="1" applyAlignment="1">
      <alignment vertical="center"/>
    </xf>
    <xf numFmtId="0" fontId="36" fillId="3" borderId="30" xfId="0" applyFont="1" applyFill="1" applyBorder="1" applyAlignment="1">
      <alignment vertical="center"/>
    </xf>
    <xf numFmtId="0" fontId="36" fillId="3" borderId="31" xfId="0" applyFont="1" applyFill="1" applyBorder="1" applyAlignment="1">
      <alignment vertical="center"/>
    </xf>
    <xf numFmtId="0" fontId="36" fillId="27" borderId="16" xfId="0" applyFont="1" applyFill="1" applyBorder="1" applyAlignment="1">
      <alignment horizontal="center" vertical="center"/>
    </xf>
    <xf numFmtId="176" fontId="36" fillId="27" borderId="27" xfId="0" applyNumberFormat="1" applyFont="1" applyFill="1" applyBorder="1" applyAlignment="1">
      <alignment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vertical="center"/>
    </xf>
    <xf numFmtId="187" fontId="36" fillId="27" borderId="27" xfId="49" applyNumberFormat="1" applyFont="1" applyFill="1" applyBorder="1" applyAlignment="1">
      <alignment horizontal="right" vertical="center"/>
    </xf>
    <xf numFmtId="0" fontId="36" fillId="27" borderId="28" xfId="0" applyFont="1" applyFill="1" applyBorder="1" applyAlignment="1">
      <alignment vertical="center"/>
    </xf>
    <xf numFmtId="0" fontId="36" fillId="27" borderId="29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vertical="center"/>
    </xf>
    <xf numFmtId="187" fontId="36" fillId="27" borderId="29" xfId="49" applyNumberFormat="1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vertical="center"/>
    </xf>
    <xf numFmtId="0" fontId="36" fillId="27" borderId="31" xfId="0" applyFont="1" applyFill="1" applyBorder="1" applyAlignment="1">
      <alignment vertical="center"/>
    </xf>
    <xf numFmtId="187" fontId="36" fillId="27" borderId="32" xfId="49" applyNumberFormat="1" applyFont="1" applyFill="1" applyBorder="1" applyAlignment="1">
      <alignment horizontal="right" vertical="center"/>
    </xf>
    <xf numFmtId="187" fontId="37" fillId="3" borderId="32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49" fontId="35" fillId="23" borderId="10" xfId="0" applyNumberFormat="1" applyFont="1" applyFill="1" applyBorder="1" applyAlignment="1" applyProtection="1">
      <alignment horizontal="right" vertical="center"/>
      <protection/>
    </xf>
    <xf numFmtId="49" fontId="35" fillId="23" borderId="10" xfId="0" applyNumberFormat="1" applyFont="1" applyFill="1" applyBorder="1" applyAlignment="1" applyProtection="1">
      <alignment vertical="center"/>
      <protection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3" xfId="0" applyFont="1" applyFill="1" applyBorder="1" applyAlignment="1" applyProtection="1">
      <alignment horizontal="right" vertical="center" indent="1"/>
      <protection hidden="1" locked="0"/>
    </xf>
    <xf numFmtId="0" fontId="24" fillId="0" borderId="34" xfId="0" applyFont="1" applyFill="1" applyBorder="1" applyAlignment="1" applyProtection="1">
      <alignment horizontal="right" vertical="center" indent="1"/>
      <protection hidden="1" locked="0"/>
    </xf>
    <xf numFmtId="0" fontId="24" fillId="0" borderId="34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5" xfId="0" applyFont="1" applyFill="1" applyBorder="1" applyAlignment="1" applyProtection="1">
      <alignment horizontal="right" vertical="center" indent="1"/>
      <protection hidden="1" locked="0"/>
    </xf>
    <xf numFmtId="0" fontId="24" fillId="0" borderId="33" xfId="0" applyFont="1" applyBorder="1" applyAlignment="1" applyProtection="1">
      <alignment horizontal="right" vertical="center" indent="1"/>
      <protection hidden="1" locked="0"/>
    </xf>
    <xf numFmtId="0" fontId="24" fillId="0" borderId="34" xfId="0" applyFont="1" applyBorder="1" applyAlignment="1" applyProtection="1">
      <alignment horizontal="right" vertical="center" indent="1" shrinkToFit="1"/>
      <protection hidden="1" locked="0"/>
    </xf>
    <xf numFmtId="0" fontId="24" fillId="0" borderId="34" xfId="0" applyFont="1" applyBorder="1" applyAlignment="1" applyProtection="1">
      <alignment horizontal="right" vertical="center" indent="1"/>
      <protection hidden="1" locked="0"/>
    </xf>
    <xf numFmtId="0" fontId="24" fillId="0" borderId="35" xfId="0" applyFont="1" applyBorder="1" applyAlignment="1" applyProtection="1">
      <alignment horizontal="right" vertical="center" indent="1"/>
      <protection hidden="1" locked="0"/>
    </xf>
    <xf numFmtId="0" fontId="4" fillId="25" borderId="10" xfId="0" applyFont="1" applyFill="1" applyBorder="1" applyAlignment="1" applyProtection="1">
      <alignment vertical="center"/>
      <protection locked="0"/>
    </xf>
    <xf numFmtId="38" fontId="36" fillId="25" borderId="27" xfId="49" applyFont="1" applyFill="1" applyBorder="1" applyAlignment="1" applyProtection="1">
      <alignment horizontal="center" vertical="center"/>
      <protection locked="0"/>
    </xf>
    <xf numFmtId="38" fontId="36" fillId="25" borderId="29" xfId="49" applyFont="1" applyFill="1" applyBorder="1" applyAlignment="1" applyProtection="1">
      <alignment horizontal="center" vertical="center"/>
      <protection locked="0"/>
    </xf>
    <xf numFmtId="0" fontId="34" fillId="25" borderId="10" xfId="0" applyFont="1" applyFill="1" applyBorder="1" applyAlignment="1" applyProtection="1">
      <alignment vertical="center"/>
      <protection locked="0"/>
    </xf>
    <xf numFmtId="38" fontId="37" fillId="25" borderId="27" xfId="49" applyFont="1" applyFill="1" applyBorder="1" applyAlignment="1" applyProtection="1">
      <alignment horizontal="center" vertical="center"/>
      <protection locked="0"/>
    </xf>
    <xf numFmtId="38" fontId="37" fillId="25" borderId="29" xfId="49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vertical="center"/>
    </xf>
    <xf numFmtId="0" fontId="36" fillId="3" borderId="36" xfId="0" applyFont="1" applyFill="1" applyBorder="1" applyAlignment="1">
      <alignment horizontal="center" vertical="center"/>
    </xf>
    <xf numFmtId="176" fontId="36" fillId="3" borderId="29" xfId="0" applyNumberFormat="1" applyFont="1" applyFill="1" applyBorder="1" applyAlignment="1">
      <alignment vertical="center"/>
    </xf>
    <xf numFmtId="0" fontId="36" fillId="27" borderId="36" xfId="0" applyFont="1" applyFill="1" applyBorder="1" applyAlignment="1">
      <alignment horizontal="center" vertical="center"/>
    </xf>
    <xf numFmtId="176" fontId="36" fillId="27" borderId="29" xfId="0" applyNumberFormat="1" applyFont="1" applyFill="1" applyBorder="1" applyAlignment="1">
      <alignment vertical="center"/>
    </xf>
    <xf numFmtId="0" fontId="33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35" fillId="28" borderId="10" xfId="0" applyFont="1" applyFill="1" applyBorder="1" applyAlignment="1" applyProtection="1">
      <alignment horizontal="center" vertical="center"/>
      <protection/>
    </xf>
    <xf numFmtId="0" fontId="34" fillId="28" borderId="1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>
      <alignment vertical="center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57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17" fillId="2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12" fillId="0" borderId="26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32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40" fillId="0" borderId="12" xfId="0" applyFont="1" applyFill="1" applyBorder="1" applyAlignment="1" applyProtection="1">
      <alignment horizontal="left" vertical="center" indent="1"/>
      <protection locked="0"/>
    </xf>
    <xf numFmtId="0" fontId="40" fillId="0" borderId="43" xfId="0" applyFont="1" applyFill="1" applyBorder="1" applyAlignment="1" applyProtection="1">
      <alignment horizontal="left" vertical="center" indent="1"/>
      <protection locked="0"/>
    </xf>
    <xf numFmtId="0" fontId="2" fillId="28" borderId="10" xfId="0" applyFont="1" applyFill="1" applyBorder="1" applyAlignment="1">
      <alignment horizontal="center" vertical="center"/>
    </xf>
    <xf numFmtId="0" fontId="36" fillId="27" borderId="42" xfId="0" applyFont="1" applyFill="1" applyBorder="1" applyAlignment="1">
      <alignment horizontal="center" vertical="center"/>
    </xf>
    <xf numFmtId="0" fontId="36" fillId="27" borderId="32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left" vertical="center"/>
      <protection hidden="1" locked="0"/>
    </xf>
    <xf numFmtId="0" fontId="32" fillId="0" borderId="1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 vertical="top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B1:S73"/>
  <sheetViews>
    <sheetView showGridLines="0" tabSelected="1" zoomScale="80" zoomScaleNormal="80" zoomScaleSheetLayoutView="80" zoomScalePageLayoutView="0" workbookViewId="0" topLeftCell="A1">
      <selection activeCell="R45" sqref="R4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8" t="s">
        <v>339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ht="12" customHeight="1" thickBot="1"/>
    <row r="3" spans="2:17" ht="7.5" customHeight="1">
      <c r="B3" s="189" t="s">
        <v>340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17" ht="18.75" customHeight="1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2:17" ht="18.75" customHeight="1">
      <c r="B5" s="19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/>
    </row>
    <row r="6" spans="2:17" ht="8.25" customHeight="1" thickBot="1"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8" t="s">
        <v>238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87" t="s">
        <v>228</v>
      </c>
      <c r="C11" s="187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  <c r="P11" s="65"/>
      <c r="Q11" s="65"/>
      <c r="R11" s="65"/>
      <c r="S11" s="65"/>
    </row>
    <row r="12" spans="2:19" ht="15.75" customHeight="1">
      <c r="B12" s="66" t="s">
        <v>229</v>
      </c>
      <c r="C12" s="66"/>
      <c r="D12" s="66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ht="15.75" customHeight="1">
      <c r="B13" s="66" t="s">
        <v>298</v>
      </c>
      <c r="C13" s="66"/>
      <c r="D13" s="66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5.75" customHeight="1">
      <c r="B14" s="66" t="s">
        <v>230</v>
      </c>
      <c r="C14" s="66"/>
      <c r="D14" s="66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5.75" customHeight="1">
      <c r="B15" s="66" t="s">
        <v>389</v>
      </c>
      <c r="C15" s="66"/>
      <c r="D15" s="66"/>
      <c r="E15" s="66"/>
      <c r="F15" s="66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5.75" customHeight="1">
      <c r="B16" s="66" t="s">
        <v>390</v>
      </c>
      <c r="C16" s="66"/>
      <c r="D16" s="66"/>
      <c r="E16" s="66"/>
      <c r="F16" s="66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5.75" customHeight="1">
      <c r="B17" s="66" t="s">
        <v>236</v>
      </c>
      <c r="C17" s="66"/>
      <c r="D17" s="66"/>
      <c r="E17" s="66"/>
      <c r="F17" s="66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5.75" customHeight="1">
      <c r="B18" s="70" t="s">
        <v>237</v>
      </c>
      <c r="C18" s="66"/>
      <c r="D18" s="66"/>
      <c r="E18" s="66"/>
      <c r="F18" s="66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4.25">
      <c r="B19" s="70"/>
      <c r="C19" s="66"/>
      <c r="D19" s="66"/>
      <c r="E19" s="66"/>
      <c r="F19" s="66"/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341</v>
      </c>
      <c r="D23" s="24" t="s">
        <v>198</v>
      </c>
      <c r="E23" s="35" t="s">
        <v>300</v>
      </c>
      <c r="F23" s="36" t="s">
        <v>313</v>
      </c>
      <c r="G23" s="37" t="s">
        <v>199</v>
      </c>
      <c r="H23" s="48" t="s">
        <v>227</v>
      </c>
      <c r="I23" s="27" t="s">
        <v>316</v>
      </c>
      <c r="J23" s="62" t="s">
        <v>227</v>
      </c>
      <c r="K23" s="28" t="s">
        <v>316</v>
      </c>
      <c r="L23" s="56" t="s">
        <v>308</v>
      </c>
      <c r="M23" s="55" t="s">
        <v>314</v>
      </c>
    </row>
    <row r="24" spans="2:13" ht="12.75" customHeight="1">
      <c r="B24" s="30" t="s">
        <v>224</v>
      </c>
      <c r="C24" s="31"/>
      <c r="D24" s="31" t="s">
        <v>295</v>
      </c>
      <c r="E24" s="31" t="s">
        <v>301</v>
      </c>
      <c r="F24" s="31" t="s">
        <v>365</v>
      </c>
      <c r="G24" s="32">
        <v>3</v>
      </c>
      <c r="H24" s="33" t="s">
        <v>225</v>
      </c>
      <c r="I24" s="34" t="s">
        <v>226</v>
      </c>
      <c r="J24" s="33" t="s">
        <v>310</v>
      </c>
      <c r="K24" s="34" t="s">
        <v>318</v>
      </c>
      <c r="L24" s="77" t="s">
        <v>342</v>
      </c>
      <c r="M24" s="78"/>
    </row>
    <row r="25" spans="2:13" ht="12.75" customHeight="1">
      <c r="B25" s="30" t="s">
        <v>224</v>
      </c>
      <c r="C25" s="235" t="s">
        <v>392</v>
      </c>
      <c r="D25" s="31" t="s">
        <v>296</v>
      </c>
      <c r="E25" s="31" t="s">
        <v>301</v>
      </c>
      <c r="F25" s="31" t="s">
        <v>366</v>
      </c>
      <c r="G25" s="32">
        <v>3</v>
      </c>
      <c r="H25" s="33" t="s">
        <v>299</v>
      </c>
      <c r="I25" s="34" t="s">
        <v>391</v>
      </c>
      <c r="J25" s="33"/>
      <c r="K25" s="34"/>
      <c r="L25" s="77"/>
      <c r="M25" s="78" t="s">
        <v>342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5" customFormat="1" ht="14.25">
      <c r="B31" s="17" t="s">
        <v>315</v>
      </c>
      <c r="C31" s="63"/>
      <c r="D31" s="63"/>
      <c r="E31" s="63"/>
      <c r="F31" s="63"/>
      <c r="G31" s="63"/>
      <c r="H31" s="64"/>
      <c r="I31" s="64"/>
      <c r="J31" s="64"/>
      <c r="K31" s="64"/>
    </row>
    <row r="32" spans="2:11" s="65" customFormat="1" ht="14.25">
      <c r="B32" s="63"/>
      <c r="C32" s="63"/>
      <c r="D32" s="63"/>
      <c r="E32" s="63"/>
      <c r="F32" s="63"/>
      <c r="G32" s="63"/>
      <c r="H32" s="66"/>
      <c r="I32" s="66"/>
      <c r="J32" s="66"/>
      <c r="K32" s="66"/>
    </row>
    <row r="33" spans="2:11" s="65" customFormat="1" ht="15.75" customHeight="1">
      <c r="B33" s="63" t="s">
        <v>319</v>
      </c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6" t="s">
        <v>344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4.25">
      <c r="B36" s="66"/>
      <c r="C36" s="63"/>
      <c r="D36" s="63"/>
      <c r="E36" s="63"/>
      <c r="F36" s="63"/>
      <c r="G36" s="63"/>
      <c r="H36" s="66"/>
      <c r="I36" s="66"/>
      <c r="J36" s="66"/>
      <c r="K36" s="66"/>
    </row>
    <row r="37" spans="2:11" s="65" customFormat="1" ht="14.25">
      <c r="B37" s="17" t="s">
        <v>378</v>
      </c>
      <c r="C37" s="63"/>
      <c r="D37" s="63"/>
      <c r="E37" s="63"/>
      <c r="F37" s="63"/>
      <c r="G37" s="63"/>
      <c r="H37" s="66"/>
      <c r="I37" s="66"/>
      <c r="J37" s="66"/>
      <c r="K37" s="66"/>
    </row>
    <row r="38" spans="3:11" s="65" customFormat="1" ht="14.25">
      <c r="C38" s="63"/>
      <c r="D38" s="63"/>
      <c r="E38" s="63"/>
      <c r="F38" s="63"/>
      <c r="G38" s="63"/>
      <c r="H38" s="66"/>
      <c r="I38" s="66"/>
      <c r="J38" s="66"/>
      <c r="K38" s="66"/>
    </row>
    <row r="39" spans="2:11" s="65" customFormat="1" ht="16.5" customHeight="1">
      <c r="B39" s="232" t="s">
        <v>380</v>
      </c>
      <c r="C39" s="63"/>
      <c r="D39" s="63"/>
      <c r="E39" s="63"/>
      <c r="F39" s="63"/>
      <c r="G39" s="63"/>
      <c r="H39" s="66"/>
      <c r="I39" s="66"/>
      <c r="J39" s="66"/>
      <c r="K39" s="66"/>
    </row>
    <row r="40" spans="2:11" s="65" customFormat="1" ht="16.5" customHeight="1">
      <c r="B40" s="63" t="s">
        <v>379</v>
      </c>
      <c r="C40" s="63"/>
      <c r="D40" s="63"/>
      <c r="E40" s="63"/>
      <c r="F40" s="63"/>
      <c r="G40" s="63"/>
      <c r="H40" s="66"/>
      <c r="I40" s="66"/>
      <c r="J40" s="66"/>
      <c r="K40" s="66"/>
    </row>
    <row r="41" spans="2:11" s="65" customFormat="1" ht="14.25">
      <c r="B41" s="63"/>
      <c r="C41" s="63"/>
      <c r="D41" s="63"/>
      <c r="E41" s="63"/>
      <c r="F41" s="63"/>
      <c r="G41" s="63"/>
      <c r="H41" s="66"/>
      <c r="I41" s="66"/>
      <c r="J41" s="66"/>
      <c r="K41" s="66"/>
    </row>
    <row r="42" spans="2:11" s="65" customFormat="1" ht="15.75" customHeight="1">
      <c r="B42" s="63"/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17" t="s">
        <v>381</v>
      </c>
      <c r="C43" s="63"/>
      <c r="D43" s="63"/>
      <c r="E43" s="63"/>
      <c r="F43" s="63"/>
      <c r="G43" s="63"/>
      <c r="H43" s="63"/>
      <c r="I43" s="63"/>
    </row>
    <row r="44" spans="2:9" s="65" customFormat="1" ht="14.25">
      <c r="B44" s="63"/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3" t="s">
        <v>279</v>
      </c>
      <c r="C45" s="63"/>
      <c r="D45" s="63"/>
      <c r="E45" s="63"/>
      <c r="F45" s="63"/>
      <c r="G45" s="63"/>
      <c r="H45" s="63"/>
      <c r="I45" s="63"/>
    </row>
    <row r="46" spans="2:11" s="65" customFormat="1" ht="16.5" customHeight="1">
      <c r="B46" s="66" t="s">
        <v>345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2:11" s="65" customFormat="1" ht="14.25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 s="65" customFormat="1" ht="14.25">
      <c r="B48" s="63"/>
      <c r="C48" s="66"/>
      <c r="D48" s="66"/>
      <c r="E48" s="66"/>
      <c r="F48" s="66"/>
      <c r="G48" s="66"/>
      <c r="H48" s="66"/>
      <c r="I48" s="66"/>
      <c r="J48" s="66"/>
      <c r="K48" s="66"/>
    </row>
    <row r="49" spans="2:11" s="65" customFormat="1" ht="14.25">
      <c r="B49" s="17" t="s">
        <v>382</v>
      </c>
      <c r="C49" s="63"/>
      <c r="D49" s="63"/>
      <c r="E49" s="63"/>
      <c r="F49" s="63"/>
      <c r="G49" s="63"/>
      <c r="H49" s="66"/>
      <c r="I49" s="66"/>
      <c r="J49" s="66"/>
      <c r="K49" s="66"/>
    </row>
    <row r="50" spans="2:9" s="65" customFormat="1" ht="14.25">
      <c r="B50" s="63"/>
      <c r="C50" s="63"/>
      <c r="D50" s="63"/>
      <c r="E50" s="63"/>
      <c r="F50" s="63"/>
      <c r="G50" s="63"/>
      <c r="H50" s="63"/>
      <c r="I50" s="63"/>
    </row>
    <row r="51" spans="2:9" s="65" customFormat="1" ht="16.5" customHeight="1">
      <c r="B51" s="63" t="s">
        <v>363</v>
      </c>
      <c r="C51" s="63"/>
      <c r="D51" s="63"/>
      <c r="E51" s="63"/>
      <c r="F51" s="63"/>
      <c r="G51" s="63"/>
      <c r="H51" s="63"/>
      <c r="I51" s="63"/>
    </row>
    <row r="52" spans="2:9" s="65" customFormat="1" ht="16.5" customHeight="1">
      <c r="B52" s="66" t="s">
        <v>364</v>
      </c>
      <c r="C52" s="63"/>
      <c r="D52" s="63"/>
      <c r="E52" s="63"/>
      <c r="G52" s="63"/>
      <c r="H52" s="63"/>
      <c r="I52" s="63"/>
    </row>
    <row r="53" spans="2:9" s="65" customFormat="1" ht="18.75" customHeight="1">
      <c r="B53" s="66"/>
      <c r="C53" s="63"/>
      <c r="D53" s="63"/>
      <c r="E53" s="63" t="s">
        <v>367</v>
      </c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4.25">
      <c r="B55" s="17" t="s">
        <v>383</v>
      </c>
      <c r="C55" s="63"/>
      <c r="D55" s="63"/>
      <c r="E55" s="63"/>
      <c r="F55" s="63"/>
      <c r="G55" s="63"/>
      <c r="H55" s="63"/>
      <c r="I55" s="63"/>
    </row>
    <row r="56" spans="2:9" s="65" customFormat="1" ht="14.25">
      <c r="B56" s="63"/>
      <c r="C56" s="63"/>
      <c r="D56" s="63"/>
      <c r="E56" s="63"/>
      <c r="F56" s="63"/>
      <c r="G56" s="63"/>
      <c r="H56" s="63"/>
      <c r="I56" s="63"/>
    </row>
    <row r="57" spans="2:9" s="65" customFormat="1" ht="16.5" customHeight="1">
      <c r="B57" s="63" t="s">
        <v>317</v>
      </c>
      <c r="C57" s="63"/>
      <c r="D57" s="63"/>
      <c r="E57" s="63"/>
      <c r="F57" s="63"/>
      <c r="G57" s="63"/>
      <c r="H57" s="63"/>
      <c r="I57" s="63"/>
    </row>
    <row r="58" spans="2:9" s="65" customFormat="1" ht="14.25">
      <c r="B58" s="63"/>
      <c r="C58" s="63"/>
      <c r="D58" s="63"/>
      <c r="E58" s="63"/>
      <c r="F58" s="63"/>
      <c r="G58" s="63"/>
      <c r="H58" s="63"/>
      <c r="I58" s="63"/>
    </row>
    <row r="59" spans="2:9" s="65" customFormat="1" ht="14.25">
      <c r="B59" s="63"/>
      <c r="C59" s="63"/>
      <c r="D59" s="63"/>
      <c r="E59" s="63"/>
      <c r="F59" s="63"/>
      <c r="G59" s="63"/>
      <c r="H59" s="63"/>
      <c r="I59" s="63"/>
    </row>
    <row r="60" spans="2:9" s="65" customFormat="1" ht="14.25">
      <c r="B60" s="17" t="s">
        <v>384</v>
      </c>
      <c r="C60" s="63"/>
      <c r="D60" s="63"/>
      <c r="E60" s="63"/>
      <c r="F60" s="63"/>
      <c r="G60" s="63"/>
      <c r="H60" s="63"/>
      <c r="I60" s="63"/>
    </row>
    <row r="61" spans="2:9" s="65" customFormat="1" ht="14.25">
      <c r="B61" s="63"/>
      <c r="C61" s="63"/>
      <c r="D61" s="63"/>
      <c r="E61" s="63"/>
      <c r="F61" s="63"/>
      <c r="G61" s="63"/>
      <c r="H61" s="63"/>
      <c r="I61" s="63"/>
    </row>
    <row r="62" spans="2:9" s="65" customFormat="1" ht="16.5" customHeight="1">
      <c r="B62" s="66" t="s">
        <v>305</v>
      </c>
      <c r="C62" s="63"/>
      <c r="D62" s="63"/>
      <c r="E62" s="63"/>
      <c r="F62" s="63"/>
      <c r="G62" s="63"/>
      <c r="H62" s="63"/>
      <c r="I62" s="63"/>
    </row>
    <row r="63" spans="2:9" s="65" customFormat="1" ht="16.5" customHeight="1">
      <c r="B63" s="67" t="s">
        <v>320</v>
      </c>
      <c r="C63" s="63"/>
      <c r="D63" s="63"/>
      <c r="E63" s="63"/>
      <c r="F63" s="63"/>
      <c r="G63" s="63"/>
      <c r="H63" s="63"/>
      <c r="I63" s="63"/>
    </row>
    <row r="64" spans="2:9" s="65" customFormat="1" ht="14.25">
      <c r="B64" s="63"/>
      <c r="C64" s="63"/>
      <c r="D64" s="63"/>
      <c r="E64" s="63"/>
      <c r="F64" s="63"/>
      <c r="G64" s="63"/>
      <c r="H64" s="63"/>
      <c r="I64" s="63"/>
    </row>
    <row r="65" spans="2:9" s="65" customFormat="1" ht="14.25">
      <c r="B65" s="17" t="s">
        <v>385</v>
      </c>
      <c r="C65" s="63"/>
      <c r="D65" s="63"/>
      <c r="E65" s="63"/>
      <c r="F65" s="63"/>
      <c r="G65" s="63"/>
      <c r="H65" s="63"/>
      <c r="I65" s="63"/>
    </row>
    <row r="66" spans="2:9" s="65" customFormat="1" ht="14.25">
      <c r="B66" s="63"/>
      <c r="C66" s="63"/>
      <c r="D66" s="63"/>
      <c r="E66" s="63"/>
      <c r="F66" s="63"/>
      <c r="G66" s="63"/>
      <c r="H66" s="63"/>
      <c r="I66" s="63"/>
    </row>
    <row r="67" spans="2:9" s="65" customFormat="1" ht="16.5" customHeight="1">
      <c r="B67" s="63" t="s">
        <v>388</v>
      </c>
      <c r="C67" s="63"/>
      <c r="D67" s="63"/>
      <c r="E67" s="63"/>
      <c r="F67" s="63"/>
      <c r="G67" s="63"/>
      <c r="H67" s="63"/>
      <c r="I67" s="63"/>
    </row>
    <row r="68" spans="2:9" s="65" customFormat="1" ht="16.5" customHeight="1">
      <c r="B68" s="63"/>
      <c r="C68" s="68"/>
      <c r="D68" s="63" t="s">
        <v>343</v>
      </c>
      <c r="E68" s="63"/>
      <c r="G68" s="63"/>
      <c r="H68" s="63"/>
      <c r="I68" s="63"/>
    </row>
    <row r="69" spans="2:9" s="233" customFormat="1" ht="19.5" customHeight="1">
      <c r="B69" s="234" t="s">
        <v>233</v>
      </c>
      <c r="C69" s="234"/>
      <c r="D69" s="234"/>
      <c r="E69" s="234"/>
      <c r="F69" s="234"/>
      <c r="G69" s="234"/>
      <c r="H69" s="234"/>
      <c r="I69" s="234"/>
    </row>
    <row r="70" spans="2:11" s="65" customFormat="1" ht="19.5" customHeight="1">
      <c r="B70" s="63"/>
      <c r="C70" s="63" t="s">
        <v>386</v>
      </c>
      <c r="D70" s="63"/>
      <c r="E70" s="63"/>
      <c r="F70" s="63"/>
      <c r="G70" s="63"/>
      <c r="H70" s="63"/>
      <c r="I70" s="63"/>
      <c r="J70" s="63"/>
      <c r="K70" s="63"/>
    </row>
    <row r="71" spans="2:11" s="65" customFormat="1" ht="16.5" customHeight="1">
      <c r="B71" s="63"/>
      <c r="C71" s="63" t="s">
        <v>387</v>
      </c>
      <c r="D71" s="63"/>
      <c r="E71" s="63"/>
      <c r="F71" s="63"/>
      <c r="G71" s="63"/>
      <c r="H71" s="63"/>
      <c r="I71" s="63"/>
      <c r="J71" s="63"/>
      <c r="K71" s="63"/>
    </row>
    <row r="72" spans="2:11" s="65" customFormat="1" ht="16.5" customHeight="1">
      <c r="B72" s="63"/>
      <c r="C72" s="63" t="s">
        <v>280</v>
      </c>
      <c r="D72" s="63"/>
      <c r="E72" s="63"/>
      <c r="F72" s="63"/>
      <c r="G72" s="63"/>
      <c r="H72" s="63"/>
      <c r="I72" s="63"/>
      <c r="J72" s="63"/>
      <c r="K72" s="63"/>
    </row>
    <row r="73" spans="2:9" s="65" customFormat="1" ht="14.25">
      <c r="B73" s="66"/>
      <c r="C73" s="66"/>
      <c r="D73" s="63"/>
      <c r="E73" s="63"/>
      <c r="F73" s="63"/>
      <c r="G73" s="63"/>
      <c r="H73" s="63"/>
      <c r="I73" s="63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H12"/>
  <sheetViews>
    <sheetView showGridLines="0" zoomScalePageLayoutView="0" workbookViewId="0" topLeftCell="A1">
      <pane ySplit="22" topLeftCell="BM38" activePane="bottomLeft" state="frozen"/>
      <selection pane="topLeft" activeCell="A1" sqref="A1"/>
      <selection pane="bottomLeft" activeCell="D12" sqref="D12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199" t="s">
        <v>347</v>
      </c>
      <c r="B1" s="199"/>
      <c r="C1" s="199"/>
      <c r="D1" s="199"/>
      <c r="E1" s="199"/>
      <c r="F1" s="199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81" t="s">
        <v>352</v>
      </c>
      <c r="C3" s="201"/>
      <c r="D3" s="202"/>
    </row>
    <row r="4" spans="2:8" s="20" customFormat="1" ht="15" customHeight="1">
      <c r="B4" s="182" t="s">
        <v>370</v>
      </c>
      <c r="C4" s="183"/>
      <c r="D4" s="2"/>
      <c r="E4" s="2"/>
      <c r="F4" s="2"/>
      <c r="G4" s="183"/>
      <c r="H4" s="183"/>
    </row>
    <row r="5" spans="2:8" s="20" customFormat="1" ht="15" customHeight="1">
      <c r="B5" s="182" t="s">
        <v>371</v>
      </c>
      <c r="C5" s="183"/>
      <c r="D5" s="2"/>
      <c r="E5" s="2"/>
      <c r="F5" s="2"/>
      <c r="G5" s="183"/>
      <c r="H5" s="183"/>
    </row>
    <row r="6" spans="2:8" s="20" customFormat="1" ht="15" customHeight="1">
      <c r="B6" s="182" t="s">
        <v>372</v>
      </c>
      <c r="C6" s="183"/>
      <c r="D6" s="2"/>
      <c r="E6" s="2"/>
      <c r="F6" s="2"/>
      <c r="G6" s="183"/>
      <c r="H6" s="183"/>
    </row>
    <row r="7" spans="2:8" s="20" customFormat="1" ht="15" customHeight="1">
      <c r="B7" s="182" t="s">
        <v>373</v>
      </c>
      <c r="C7" s="183"/>
      <c r="D7" s="2"/>
      <c r="E7" s="2"/>
      <c r="F7" s="2"/>
      <c r="G7" s="183"/>
      <c r="H7" s="183"/>
    </row>
    <row r="8" spans="2:8" s="20" customFormat="1" ht="15" customHeight="1">
      <c r="B8" s="182" t="s">
        <v>375</v>
      </c>
      <c r="C8" s="183"/>
      <c r="D8" s="2"/>
      <c r="E8" s="2"/>
      <c r="F8" s="2"/>
      <c r="G8" s="183"/>
      <c r="H8" s="183"/>
    </row>
    <row r="9" spans="1:8" s="20" customFormat="1" ht="32.25" customHeight="1">
      <c r="A9" s="21"/>
      <c r="B9" s="184"/>
      <c r="C9" s="185"/>
      <c r="D9" s="185"/>
      <c r="E9" s="185"/>
      <c r="F9" s="183"/>
      <c r="G9" s="183"/>
      <c r="H9" s="183"/>
    </row>
    <row r="11" spans="1:4" ht="18.75">
      <c r="A11" s="200" t="s">
        <v>348</v>
      </c>
      <c r="B11" s="200"/>
      <c r="C11" s="144" t="s">
        <v>350</v>
      </c>
      <c r="D11" s="186"/>
    </row>
    <row r="12" spans="1:4" ht="24.75" customHeight="1">
      <c r="A12" s="145"/>
      <c r="B12" s="145"/>
      <c r="C12" s="144" t="s">
        <v>349</v>
      </c>
      <c r="D12" s="186"/>
    </row>
  </sheetData>
  <sheetProtection sheet="1" selectLockedCells="1"/>
  <mergeCells count="3">
    <mergeCell ref="A1:F1"/>
    <mergeCell ref="A11:B11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Q58"/>
  <sheetViews>
    <sheetView showGridLines="0" zoomScalePageLayoutView="0" workbookViewId="0" topLeftCell="A1">
      <pane xSplit="6" ySplit="12" topLeftCell="G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26" sqref="U26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9" customWidth="1"/>
    <col min="11" max="12" width="4.1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>
      <c r="A1" s="213" t="s">
        <v>323</v>
      </c>
      <c r="B1" s="213"/>
      <c r="C1" s="214" t="s">
        <v>354</v>
      </c>
      <c r="D1" s="214"/>
      <c r="E1" s="214"/>
      <c r="F1" s="57"/>
      <c r="G1" s="215" t="s">
        <v>360</v>
      </c>
      <c r="H1" s="215"/>
      <c r="K1" s="83"/>
      <c r="L1" s="83"/>
    </row>
    <row r="2" spans="3:9" ht="9.75" customHeight="1">
      <c r="C2" s="210">
        <f>IF(C1="","大会名が未入力です。","")</f>
      </c>
      <c r="D2" s="210"/>
      <c r="E2" s="210"/>
      <c r="F2" s="79"/>
      <c r="G2" s="58"/>
      <c r="H2" s="60"/>
      <c r="I2" s="84"/>
    </row>
    <row r="3" spans="1:12" ht="20.25" customHeight="1">
      <c r="A3" s="206" t="s">
        <v>374</v>
      </c>
      <c r="B3" s="206"/>
      <c r="C3" s="209">
        <f>IF('申込必要事項'!C3="","",'申込必要事項'!C3)</f>
      </c>
      <c r="D3" s="209"/>
      <c r="E3" s="147"/>
      <c r="F3" s="148" t="s">
        <v>351</v>
      </c>
      <c r="G3" s="211">
        <f>IF('申込必要事項'!D11="","",'申込必要事項'!D11)</f>
      </c>
      <c r="H3" s="211"/>
      <c r="I3" s="212">
        <f>IF('申込必要事項'!D12="","",'申込必要事項'!D12)</f>
      </c>
      <c r="J3" s="212"/>
      <c r="K3" s="212"/>
      <c r="L3" s="212"/>
    </row>
    <row r="4" spans="1:12" ht="6" customHeight="1" thickBot="1">
      <c r="A4" s="90"/>
      <c r="B4" s="90"/>
      <c r="C4" s="91"/>
      <c r="D4" s="79"/>
      <c r="E4" s="79"/>
      <c r="F4" s="79"/>
      <c r="G4" s="58"/>
      <c r="H4" s="60"/>
      <c r="I4" s="60"/>
      <c r="J4" s="92"/>
      <c r="K4" s="92"/>
      <c r="L4" s="92"/>
    </row>
    <row r="5" spans="1:12" ht="13.5" customHeight="1">
      <c r="A5" s="90"/>
      <c r="B5" s="90"/>
      <c r="C5" s="76" t="s">
        <v>331</v>
      </c>
      <c r="D5" s="125" t="s">
        <v>332</v>
      </c>
      <c r="E5" s="126">
        <f>COUNTIF($Q$13:$Q$52,1)</f>
        <v>0</v>
      </c>
      <c r="F5" s="127" t="s">
        <v>334</v>
      </c>
      <c r="G5" s="127" t="s">
        <v>338</v>
      </c>
      <c r="H5" s="160"/>
      <c r="I5" s="128" t="s">
        <v>335</v>
      </c>
      <c r="J5" s="129">
        <f>IF(E5="","",E5*H5)</f>
        <v>0</v>
      </c>
      <c r="K5" s="130" t="s">
        <v>337</v>
      </c>
      <c r="L5" s="92"/>
    </row>
    <row r="6" spans="1:12" ht="13.5" customHeight="1" thickBot="1">
      <c r="A6" s="90"/>
      <c r="B6" s="90"/>
      <c r="D6" s="168" t="s">
        <v>333</v>
      </c>
      <c r="E6" s="169">
        <f>COUNTIF($Q$13:$Q$52,2)</f>
        <v>0</v>
      </c>
      <c r="F6" s="131" t="s">
        <v>334</v>
      </c>
      <c r="G6" s="131" t="s">
        <v>338</v>
      </c>
      <c r="H6" s="161"/>
      <c r="I6" s="132" t="s">
        <v>335</v>
      </c>
      <c r="J6" s="133">
        <f>IF(E6="","",E6*H6)</f>
        <v>0</v>
      </c>
      <c r="K6" s="134" t="s">
        <v>337</v>
      </c>
      <c r="L6" s="92"/>
    </row>
    <row r="7" spans="1:12" ht="13.5" customHeight="1" thickBot="1">
      <c r="A7" s="90"/>
      <c r="B7" s="90"/>
      <c r="D7" s="165"/>
      <c r="E7" s="165"/>
      <c r="F7" s="76"/>
      <c r="G7" s="75"/>
      <c r="H7" s="204" t="s">
        <v>336</v>
      </c>
      <c r="I7" s="205"/>
      <c r="J7" s="136">
        <f>SUM(J5:J6)</f>
        <v>0</v>
      </c>
      <c r="K7" s="135" t="s">
        <v>337</v>
      </c>
      <c r="L7" s="92"/>
    </row>
    <row r="8" spans="1:12" ht="16.5" customHeight="1">
      <c r="A8" s="90"/>
      <c r="B8" s="180" t="s">
        <v>368</v>
      </c>
      <c r="C8" s="94"/>
      <c r="D8" s="80"/>
      <c r="E8" s="79"/>
      <c r="F8" s="79"/>
      <c r="G8" s="58"/>
      <c r="H8" s="174" t="s">
        <v>362</v>
      </c>
      <c r="I8" s="60"/>
      <c r="J8" s="92"/>
      <c r="K8" s="92"/>
      <c r="L8" s="92"/>
    </row>
    <row r="9" spans="1:10" ht="15.75" customHeight="1">
      <c r="A9" s="58"/>
      <c r="B9" s="179" t="s">
        <v>369</v>
      </c>
      <c r="C9" s="178" t="s">
        <v>376</v>
      </c>
      <c r="E9" s="60"/>
      <c r="F9" s="59"/>
      <c r="G9" s="2"/>
      <c r="J9" s="2"/>
    </row>
    <row r="10" spans="1:12" ht="15.75" customHeight="1">
      <c r="A10" s="58"/>
      <c r="B10" s="179"/>
      <c r="C10" s="178" t="s">
        <v>377</v>
      </c>
      <c r="E10" s="60"/>
      <c r="F10" s="59"/>
      <c r="G10" s="207" t="s">
        <v>311</v>
      </c>
      <c r="H10" s="207"/>
      <c r="I10" s="208" t="s">
        <v>312</v>
      </c>
      <c r="J10" s="208"/>
      <c r="K10" s="203" t="s">
        <v>324</v>
      </c>
      <c r="L10" s="203"/>
    </row>
    <row r="11" spans="1:17" s="26" customFormat="1" ht="15.75" customHeight="1">
      <c r="A11" s="86" t="s">
        <v>197</v>
      </c>
      <c r="B11" s="86" t="s">
        <v>321</v>
      </c>
      <c r="C11" s="86" t="s">
        <v>322</v>
      </c>
      <c r="D11" s="86" t="s">
        <v>300</v>
      </c>
      <c r="E11" s="87" t="s">
        <v>374</v>
      </c>
      <c r="F11" s="176" t="s">
        <v>199</v>
      </c>
      <c r="G11" s="96" t="s">
        <v>227</v>
      </c>
      <c r="H11" s="97" t="s">
        <v>316</v>
      </c>
      <c r="I11" s="98" t="s">
        <v>227</v>
      </c>
      <c r="J11" s="99" t="s">
        <v>316</v>
      </c>
      <c r="K11" s="170" t="s">
        <v>308</v>
      </c>
      <c r="L11" s="170" t="s">
        <v>309</v>
      </c>
      <c r="M11" s="2"/>
      <c r="Q11" s="2"/>
    </row>
    <row r="12" spans="1:17" s="5" customFormat="1" ht="15.75" customHeight="1">
      <c r="A12" s="100" t="s">
        <v>224</v>
      </c>
      <c r="B12" s="81">
        <v>500</v>
      </c>
      <c r="C12" s="39" t="s">
        <v>296</v>
      </c>
      <c r="D12" s="39" t="s">
        <v>301</v>
      </c>
      <c r="E12" s="39" t="s">
        <v>353</v>
      </c>
      <c r="F12" s="101"/>
      <c r="G12" s="39" t="s">
        <v>299</v>
      </c>
      <c r="H12" s="102" t="s">
        <v>302</v>
      </c>
      <c r="I12" s="39"/>
      <c r="J12" s="102"/>
      <c r="K12" s="170" t="s">
        <v>325</v>
      </c>
      <c r="L12" s="170"/>
      <c r="M12" s="2"/>
      <c r="Q12" s="2"/>
    </row>
    <row r="13" spans="1:17" s="5" customFormat="1" ht="17.25" customHeight="1">
      <c r="A13" s="45">
        <v>1</v>
      </c>
      <c r="B13" s="38"/>
      <c r="C13" s="38"/>
      <c r="D13" s="38"/>
      <c r="E13" s="159"/>
      <c r="F13" s="103"/>
      <c r="G13" s="104"/>
      <c r="H13" s="105"/>
      <c r="I13" s="104"/>
      <c r="J13" s="106"/>
      <c r="K13" s="171"/>
      <c r="L13" s="171"/>
      <c r="M13" s="2"/>
      <c r="O13" s="5" t="str">
        <f>IF('様式２参加人数'!B5="","",'様式２参加人数'!B5)</f>
        <v>800m</v>
      </c>
      <c r="Q13" s="2">
        <f aca="true" t="shared" si="0" ref="Q13:Q52">COUNTA(G13,I13)</f>
        <v>0</v>
      </c>
    </row>
    <row r="14" spans="1:17" s="5" customFormat="1" ht="17.25" customHeight="1">
      <c r="A14" s="45">
        <v>2</v>
      </c>
      <c r="B14" s="38"/>
      <c r="C14" s="38"/>
      <c r="D14" s="38"/>
      <c r="E14" s="159"/>
      <c r="F14" s="103"/>
      <c r="G14" s="104"/>
      <c r="H14" s="105"/>
      <c r="I14" s="104"/>
      <c r="J14" s="106"/>
      <c r="K14" s="171"/>
      <c r="L14" s="171"/>
      <c r="M14" s="73"/>
      <c r="O14" s="5" t="str">
        <f>IF('様式２参加人数'!B6="","",'様式２参加人数'!B6)</f>
        <v>1500m</v>
      </c>
      <c r="Q14" s="2">
        <f t="shared" si="0"/>
        <v>0</v>
      </c>
    </row>
    <row r="15" spans="1:17" s="5" customFormat="1" ht="17.25" customHeight="1">
      <c r="A15" s="45">
        <v>3</v>
      </c>
      <c r="B15" s="38"/>
      <c r="C15" s="38"/>
      <c r="D15" s="38"/>
      <c r="E15" s="159"/>
      <c r="F15" s="103"/>
      <c r="G15" s="104"/>
      <c r="H15" s="105"/>
      <c r="I15" s="104"/>
      <c r="J15" s="106"/>
      <c r="K15" s="171"/>
      <c r="L15" s="171"/>
      <c r="M15" s="73"/>
      <c r="O15" s="5" t="str">
        <f>IF('様式２参加人数'!B7="","",'様式２参加人数'!B7)</f>
        <v>3000m</v>
      </c>
      <c r="Q15" s="2">
        <f t="shared" si="0"/>
        <v>0</v>
      </c>
    </row>
    <row r="16" spans="1:17" s="5" customFormat="1" ht="17.25" customHeight="1">
      <c r="A16" s="45">
        <v>4</v>
      </c>
      <c r="B16" s="38"/>
      <c r="C16" s="38"/>
      <c r="D16" s="38"/>
      <c r="E16" s="159"/>
      <c r="F16" s="103"/>
      <c r="G16" s="104"/>
      <c r="H16" s="105"/>
      <c r="I16" s="104"/>
      <c r="J16" s="106"/>
      <c r="K16" s="171"/>
      <c r="L16" s="171"/>
      <c r="M16" s="73"/>
      <c r="O16" s="5" t="str">
        <f>IF('様式２参加人数'!B8="","",'様式２参加人数'!B8)</f>
        <v>5000m</v>
      </c>
      <c r="Q16" s="2">
        <f t="shared" si="0"/>
        <v>0</v>
      </c>
    </row>
    <row r="17" spans="1:17" s="5" customFormat="1" ht="17.25" customHeight="1">
      <c r="A17" s="45">
        <v>5</v>
      </c>
      <c r="B17" s="38"/>
      <c r="C17" s="38"/>
      <c r="D17" s="38"/>
      <c r="E17" s="159"/>
      <c r="F17" s="103"/>
      <c r="G17" s="104"/>
      <c r="H17" s="105"/>
      <c r="I17" s="104"/>
      <c r="J17" s="106"/>
      <c r="K17" s="171"/>
      <c r="L17" s="171"/>
      <c r="M17" s="73"/>
      <c r="O17" s="5" t="str">
        <f>IF('様式２参加人数'!B9="","",'様式２参加人数'!B9)</f>
        <v>3000mW</v>
      </c>
      <c r="Q17" s="2">
        <f t="shared" si="0"/>
        <v>0</v>
      </c>
    </row>
    <row r="18" spans="1:17" s="5" customFormat="1" ht="17.25" customHeight="1">
      <c r="A18" s="45">
        <v>6</v>
      </c>
      <c r="B18" s="38"/>
      <c r="C18" s="38"/>
      <c r="D18" s="38"/>
      <c r="E18" s="159"/>
      <c r="F18" s="103"/>
      <c r="G18" s="104"/>
      <c r="H18" s="105"/>
      <c r="I18" s="104"/>
      <c r="J18" s="106"/>
      <c r="K18" s="171"/>
      <c r="L18" s="171"/>
      <c r="M18" s="73"/>
      <c r="O18" s="5" t="str">
        <f>IF('様式２参加人数'!B10="","",'様式２参加人数'!B10)</f>
        <v>5000mW</v>
      </c>
      <c r="Q18" s="2">
        <f t="shared" si="0"/>
        <v>0</v>
      </c>
    </row>
    <row r="19" spans="1:17" s="5" customFormat="1" ht="17.25" customHeight="1">
      <c r="A19" s="45">
        <v>7</v>
      </c>
      <c r="B19" s="38"/>
      <c r="C19" s="38"/>
      <c r="D19" s="38"/>
      <c r="E19" s="159"/>
      <c r="F19" s="103"/>
      <c r="G19" s="104"/>
      <c r="H19" s="105"/>
      <c r="I19" s="104"/>
      <c r="J19" s="106"/>
      <c r="K19" s="171"/>
      <c r="L19" s="171"/>
      <c r="M19" s="73"/>
      <c r="O19" s="5">
        <f>IF('様式２参加人数'!B11="","",'様式２参加人数'!B11)</f>
      </c>
      <c r="Q19" s="2">
        <f t="shared" si="0"/>
        <v>0</v>
      </c>
    </row>
    <row r="20" spans="1:17" s="5" customFormat="1" ht="17.25" customHeight="1">
      <c r="A20" s="45">
        <v>8</v>
      </c>
      <c r="B20" s="38"/>
      <c r="C20" s="38"/>
      <c r="D20" s="38"/>
      <c r="E20" s="159"/>
      <c r="F20" s="103"/>
      <c r="G20" s="104"/>
      <c r="H20" s="105"/>
      <c r="I20" s="104"/>
      <c r="J20" s="106"/>
      <c r="K20" s="171"/>
      <c r="L20" s="171"/>
      <c r="M20" s="73"/>
      <c r="O20" s="5">
        <f>IF('様式２参加人数'!B12="","",'様式２参加人数'!B12)</f>
      </c>
      <c r="Q20" s="2">
        <f t="shared" si="0"/>
        <v>0</v>
      </c>
    </row>
    <row r="21" spans="1:17" s="5" customFormat="1" ht="17.25" customHeight="1">
      <c r="A21" s="45">
        <v>9</v>
      </c>
      <c r="B21" s="38"/>
      <c r="C21" s="38"/>
      <c r="D21" s="38"/>
      <c r="E21" s="159"/>
      <c r="F21" s="103"/>
      <c r="G21" s="104"/>
      <c r="H21" s="105"/>
      <c r="I21" s="104"/>
      <c r="J21" s="106"/>
      <c r="K21" s="171"/>
      <c r="L21" s="171"/>
      <c r="M21" s="73"/>
      <c r="O21" s="5">
        <f>IF('様式２参加人数'!B13="","",'様式２参加人数'!B13)</f>
      </c>
      <c r="Q21" s="2">
        <f t="shared" si="0"/>
        <v>0</v>
      </c>
    </row>
    <row r="22" spans="1:17" s="5" customFormat="1" ht="17.25" customHeight="1">
      <c r="A22" s="45">
        <v>10</v>
      </c>
      <c r="B22" s="38"/>
      <c r="C22" s="38"/>
      <c r="D22" s="38"/>
      <c r="E22" s="159"/>
      <c r="F22" s="103"/>
      <c r="G22" s="104"/>
      <c r="H22" s="105"/>
      <c r="I22" s="104"/>
      <c r="J22" s="106"/>
      <c r="K22" s="171"/>
      <c r="L22" s="171"/>
      <c r="M22" s="73"/>
      <c r="O22" s="5">
        <f>IF('様式２参加人数'!B14="","",'様式２参加人数'!B14)</f>
      </c>
      <c r="Q22" s="2">
        <f t="shared" si="0"/>
        <v>0</v>
      </c>
    </row>
    <row r="23" spans="1:17" s="5" customFormat="1" ht="17.25" customHeight="1">
      <c r="A23" s="45">
        <v>11</v>
      </c>
      <c r="B23" s="38"/>
      <c r="C23" s="38"/>
      <c r="D23" s="38"/>
      <c r="E23" s="159"/>
      <c r="F23" s="103"/>
      <c r="G23" s="104"/>
      <c r="H23" s="105"/>
      <c r="I23" s="104"/>
      <c r="J23" s="106"/>
      <c r="K23" s="171"/>
      <c r="L23" s="171"/>
      <c r="M23" s="73"/>
      <c r="O23" s="5">
        <f>IF('様式２参加人数'!B15="","",'様式２参加人数'!B15)</f>
      </c>
      <c r="Q23" s="2">
        <f t="shared" si="0"/>
        <v>0</v>
      </c>
    </row>
    <row r="24" spans="1:17" s="5" customFormat="1" ht="17.25" customHeight="1">
      <c r="A24" s="45">
        <v>12</v>
      </c>
      <c r="B24" s="38"/>
      <c r="C24" s="38"/>
      <c r="D24" s="38"/>
      <c r="E24" s="159"/>
      <c r="F24" s="103"/>
      <c r="G24" s="104"/>
      <c r="H24" s="105"/>
      <c r="I24" s="104"/>
      <c r="J24" s="106"/>
      <c r="K24" s="171"/>
      <c r="L24" s="171"/>
      <c r="M24" s="73"/>
      <c r="O24" s="5">
        <f>IF('様式２参加人数'!B16="","",'様式２参加人数'!B16)</f>
      </c>
      <c r="Q24" s="2">
        <f t="shared" si="0"/>
        <v>0</v>
      </c>
    </row>
    <row r="25" spans="1:17" s="5" customFormat="1" ht="17.25" customHeight="1">
      <c r="A25" s="45">
        <v>13</v>
      </c>
      <c r="B25" s="38"/>
      <c r="C25" s="38"/>
      <c r="D25" s="38"/>
      <c r="E25" s="159"/>
      <c r="F25" s="103"/>
      <c r="G25" s="104"/>
      <c r="H25" s="105"/>
      <c r="I25" s="104"/>
      <c r="J25" s="106"/>
      <c r="K25" s="171"/>
      <c r="L25" s="171"/>
      <c r="M25" s="73"/>
      <c r="O25" s="5">
        <f>IF('様式２参加人数'!B17="","",'様式２参加人数'!B17)</f>
      </c>
      <c r="Q25" s="2">
        <f t="shared" si="0"/>
        <v>0</v>
      </c>
    </row>
    <row r="26" spans="1:17" s="5" customFormat="1" ht="17.25" customHeight="1">
      <c r="A26" s="45">
        <v>14</v>
      </c>
      <c r="B26" s="38"/>
      <c r="C26" s="38"/>
      <c r="D26" s="38"/>
      <c r="E26" s="159"/>
      <c r="F26" s="103"/>
      <c r="G26" s="104"/>
      <c r="H26" s="105"/>
      <c r="I26" s="104"/>
      <c r="J26" s="106"/>
      <c r="K26" s="171"/>
      <c r="L26" s="171"/>
      <c r="M26" s="73"/>
      <c r="O26" s="5">
        <f>IF('様式２参加人数'!B18="","",'様式２参加人数'!B18)</f>
      </c>
      <c r="Q26" s="2">
        <f t="shared" si="0"/>
        <v>0</v>
      </c>
    </row>
    <row r="27" spans="1:17" s="5" customFormat="1" ht="17.25" customHeight="1">
      <c r="A27" s="45">
        <v>15</v>
      </c>
      <c r="B27" s="38"/>
      <c r="C27" s="38"/>
      <c r="D27" s="38"/>
      <c r="E27" s="159"/>
      <c r="F27" s="103"/>
      <c r="G27" s="104"/>
      <c r="H27" s="105"/>
      <c r="I27" s="104"/>
      <c r="J27" s="106"/>
      <c r="K27" s="171"/>
      <c r="L27" s="171"/>
      <c r="M27" s="73"/>
      <c r="O27" s="5">
        <f>IF('様式２参加人数'!B19="","",'様式２参加人数'!B19)</f>
      </c>
      <c r="Q27" s="2">
        <f t="shared" si="0"/>
        <v>0</v>
      </c>
    </row>
    <row r="28" spans="1:17" s="5" customFormat="1" ht="17.25" customHeight="1">
      <c r="A28" s="45">
        <v>16</v>
      </c>
      <c r="B28" s="38"/>
      <c r="C28" s="38"/>
      <c r="D28" s="38"/>
      <c r="E28" s="159"/>
      <c r="F28" s="103"/>
      <c r="G28" s="104"/>
      <c r="H28" s="105"/>
      <c r="I28" s="104"/>
      <c r="J28" s="106"/>
      <c r="K28" s="171"/>
      <c r="L28" s="171"/>
      <c r="M28" s="73"/>
      <c r="O28" s="5">
        <f>IF('様式２参加人数'!B20="","",'様式２参加人数'!B20)</f>
      </c>
      <c r="Q28" s="2">
        <f t="shared" si="0"/>
        <v>0</v>
      </c>
    </row>
    <row r="29" spans="1:17" s="5" customFormat="1" ht="17.25" customHeight="1">
      <c r="A29" s="45">
        <v>17</v>
      </c>
      <c r="B29" s="38"/>
      <c r="C29" s="38"/>
      <c r="D29" s="38"/>
      <c r="E29" s="159"/>
      <c r="F29" s="103"/>
      <c r="G29" s="104"/>
      <c r="H29" s="105"/>
      <c r="I29" s="104"/>
      <c r="J29" s="106"/>
      <c r="K29" s="171"/>
      <c r="L29" s="171"/>
      <c r="M29" s="73"/>
      <c r="O29" s="5">
        <f>IF('様式２参加人数'!B21="","",'様式２参加人数'!B21)</f>
      </c>
      <c r="Q29" s="2">
        <f t="shared" si="0"/>
        <v>0</v>
      </c>
    </row>
    <row r="30" spans="1:17" s="5" customFormat="1" ht="17.25" customHeight="1">
      <c r="A30" s="45">
        <v>18</v>
      </c>
      <c r="B30" s="38"/>
      <c r="C30" s="38"/>
      <c r="D30" s="38"/>
      <c r="E30" s="159"/>
      <c r="F30" s="103"/>
      <c r="G30" s="104"/>
      <c r="H30" s="105"/>
      <c r="I30" s="104"/>
      <c r="J30" s="106"/>
      <c r="K30" s="171"/>
      <c r="L30" s="171"/>
      <c r="M30" s="73"/>
      <c r="O30" s="5">
        <f>IF('様式２参加人数'!B22="","",'様式２参加人数'!B22)</f>
      </c>
      <c r="Q30" s="2">
        <f t="shared" si="0"/>
        <v>0</v>
      </c>
    </row>
    <row r="31" spans="1:17" s="5" customFormat="1" ht="17.25" customHeight="1">
      <c r="A31" s="45">
        <v>19</v>
      </c>
      <c r="B31" s="38"/>
      <c r="C31" s="38"/>
      <c r="D31" s="38"/>
      <c r="E31" s="159"/>
      <c r="F31" s="103"/>
      <c r="G31" s="104"/>
      <c r="H31" s="105"/>
      <c r="I31" s="104"/>
      <c r="J31" s="106"/>
      <c r="K31" s="171"/>
      <c r="L31" s="171"/>
      <c r="M31" s="73"/>
      <c r="O31" s="5">
        <f>IF('様式２参加人数'!B23="","",'様式２参加人数'!B23)</f>
      </c>
      <c r="Q31" s="2">
        <f t="shared" si="0"/>
        <v>0</v>
      </c>
    </row>
    <row r="32" spans="1:17" s="5" customFormat="1" ht="17.25" customHeight="1">
      <c r="A32" s="45">
        <v>20</v>
      </c>
      <c r="B32" s="38"/>
      <c r="C32" s="38"/>
      <c r="D32" s="38"/>
      <c r="E32" s="159"/>
      <c r="F32" s="103"/>
      <c r="G32" s="104"/>
      <c r="H32" s="105"/>
      <c r="I32" s="104"/>
      <c r="J32" s="106"/>
      <c r="K32" s="171"/>
      <c r="L32" s="171"/>
      <c r="M32" s="73"/>
      <c r="O32" s="5">
        <f>IF('様式２参加人数'!B24="","",'様式２参加人数'!B24)</f>
      </c>
      <c r="Q32" s="2">
        <f t="shared" si="0"/>
        <v>0</v>
      </c>
    </row>
    <row r="33" spans="1:17" s="5" customFormat="1" ht="17.25" customHeight="1">
      <c r="A33" s="45">
        <v>21</v>
      </c>
      <c r="B33" s="38"/>
      <c r="C33" s="38"/>
      <c r="D33" s="38"/>
      <c r="E33" s="159"/>
      <c r="F33" s="103"/>
      <c r="G33" s="104"/>
      <c r="H33" s="105"/>
      <c r="I33" s="104"/>
      <c r="J33" s="106"/>
      <c r="K33" s="171"/>
      <c r="L33" s="171"/>
      <c r="M33" s="73"/>
      <c r="O33" s="5">
        <f>IF('様式２参加人数'!B25="","",'様式２参加人数'!B25)</f>
      </c>
      <c r="Q33" s="2">
        <f t="shared" si="0"/>
        <v>0</v>
      </c>
    </row>
    <row r="34" spans="1:17" s="5" customFormat="1" ht="17.25" customHeight="1">
      <c r="A34" s="45">
        <v>22</v>
      </c>
      <c r="B34" s="38"/>
      <c r="C34" s="38"/>
      <c r="D34" s="38"/>
      <c r="E34" s="159"/>
      <c r="F34" s="103"/>
      <c r="G34" s="104"/>
      <c r="H34" s="105"/>
      <c r="I34" s="104"/>
      <c r="J34" s="106"/>
      <c r="K34" s="171"/>
      <c r="L34" s="171"/>
      <c r="M34" s="73"/>
      <c r="O34" s="5" t="e">
        <f>IF(様式２参加人数!#REF!="","",様式２参加人数!#REF!)</f>
        <v>#REF!</v>
      </c>
      <c r="Q34" s="2">
        <f t="shared" si="0"/>
        <v>0</v>
      </c>
    </row>
    <row r="35" spans="1:17" s="5" customFormat="1" ht="17.25" customHeight="1">
      <c r="A35" s="45">
        <v>23</v>
      </c>
      <c r="B35" s="38"/>
      <c r="C35" s="38"/>
      <c r="D35" s="38"/>
      <c r="E35" s="159"/>
      <c r="F35" s="103"/>
      <c r="G35" s="104"/>
      <c r="H35" s="105"/>
      <c r="I35" s="104"/>
      <c r="J35" s="106"/>
      <c r="K35" s="171"/>
      <c r="L35" s="171"/>
      <c r="M35" s="73"/>
      <c r="O35" s="5" t="e">
        <f>IF(様式２参加人数!#REF!="","",様式２参加人数!#REF!)</f>
        <v>#REF!</v>
      </c>
      <c r="Q35" s="2">
        <f t="shared" si="0"/>
        <v>0</v>
      </c>
    </row>
    <row r="36" spans="1:17" s="5" customFormat="1" ht="17.25" customHeight="1">
      <c r="A36" s="45">
        <v>24</v>
      </c>
      <c r="B36" s="38"/>
      <c r="C36" s="38"/>
      <c r="D36" s="38"/>
      <c r="E36" s="159"/>
      <c r="F36" s="103"/>
      <c r="G36" s="104"/>
      <c r="H36" s="105"/>
      <c r="I36" s="104"/>
      <c r="J36" s="106"/>
      <c r="K36" s="171"/>
      <c r="L36" s="171"/>
      <c r="M36" s="73"/>
      <c r="O36" s="5" t="e">
        <f>IF(様式２参加人数!#REF!="","",様式２参加人数!#REF!)</f>
        <v>#REF!</v>
      </c>
      <c r="Q36" s="2">
        <f t="shared" si="0"/>
        <v>0</v>
      </c>
    </row>
    <row r="37" spans="1:17" s="5" customFormat="1" ht="17.25" customHeight="1">
      <c r="A37" s="45">
        <v>25</v>
      </c>
      <c r="B37" s="38"/>
      <c r="C37" s="38"/>
      <c r="D37" s="38"/>
      <c r="E37" s="159"/>
      <c r="F37" s="103"/>
      <c r="G37" s="104"/>
      <c r="H37" s="105"/>
      <c r="I37" s="104"/>
      <c r="J37" s="106"/>
      <c r="K37" s="171"/>
      <c r="L37" s="171"/>
      <c r="M37" s="73"/>
      <c r="O37" s="5" t="e">
        <f>IF(様式２参加人数!#REF!="","",様式２参加人数!#REF!)</f>
        <v>#REF!</v>
      </c>
      <c r="Q37" s="2">
        <f t="shared" si="0"/>
        <v>0</v>
      </c>
    </row>
    <row r="38" spans="1:17" s="5" customFormat="1" ht="17.25" customHeight="1">
      <c r="A38" s="45">
        <v>26</v>
      </c>
      <c r="B38" s="38"/>
      <c r="C38" s="38"/>
      <c r="D38" s="38"/>
      <c r="E38" s="159"/>
      <c r="F38" s="103"/>
      <c r="G38" s="104"/>
      <c r="H38" s="105"/>
      <c r="I38" s="104"/>
      <c r="J38" s="106"/>
      <c r="K38" s="171"/>
      <c r="L38" s="171"/>
      <c r="M38" s="73"/>
      <c r="O38" s="5" t="e">
        <f>IF(様式２参加人数!#REF!="","",様式２参加人数!#REF!)</f>
        <v>#REF!</v>
      </c>
      <c r="Q38" s="2">
        <f t="shared" si="0"/>
        <v>0</v>
      </c>
    </row>
    <row r="39" spans="1:17" s="5" customFormat="1" ht="17.25" customHeight="1">
      <c r="A39" s="45">
        <v>27</v>
      </c>
      <c r="B39" s="38"/>
      <c r="C39" s="38"/>
      <c r="D39" s="38"/>
      <c r="E39" s="159"/>
      <c r="F39" s="103"/>
      <c r="G39" s="104"/>
      <c r="H39" s="105"/>
      <c r="I39" s="104"/>
      <c r="J39" s="106"/>
      <c r="K39" s="171"/>
      <c r="L39" s="171"/>
      <c r="M39" s="73"/>
      <c r="O39" s="5" t="e">
        <f>IF(様式２参加人数!#REF!="","",様式２参加人数!#REF!)</f>
        <v>#REF!</v>
      </c>
      <c r="Q39" s="2">
        <f t="shared" si="0"/>
        <v>0</v>
      </c>
    </row>
    <row r="40" spans="1:17" s="5" customFormat="1" ht="17.25" customHeight="1">
      <c r="A40" s="45">
        <v>28</v>
      </c>
      <c r="B40" s="38"/>
      <c r="C40" s="38"/>
      <c r="D40" s="38"/>
      <c r="E40" s="159"/>
      <c r="F40" s="103"/>
      <c r="G40" s="104"/>
      <c r="H40" s="105"/>
      <c r="I40" s="104"/>
      <c r="J40" s="106"/>
      <c r="K40" s="171"/>
      <c r="L40" s="171"/>
      <c r="M40" s="73"/>
      <c r="O40" s="5" t="e">
        <f>IF(様式２参加人数!#REF!="","",様式２参加人数!#REF!)</f>
        <v>#REF!</v>
      </c>
      <c r="Q40" s="2">
        <f t="shared" si="0"/>
        <v>0</v>
      </c>
    </row>
    <row r="41" spans="1:17" s="5" customFormat="1" ht="17.25" customHeight="1">
      <c r="A41" s="45">
        <v>29</v>
      </c>
      <c r="B41" s="38"/>
      <c r="C41" s="38"/>
      <c r="D41" s="38"/>
      <c r="E41" s="159"/>
      <c r="F41" s="103"/>
      <c r="G41" s="104"/>
      <c r="H41" s="105"/>
      <c r="I41" s="104"/>
      <c r="J41" s="106"/>
      <c r="K41" s="171"/>
      <c r="L41" s="171"/>
      <c r="M41" s="73"/>
      <c r="Q41" s="2">
        <f t="shared" si="0"/>
        <v>0</v>
      </c>
    </row>
    <row r="42" spans="1:17" s="5" customFormat="1" ht="17.25" customHeight="1">
      <c r="A42" s="45">
        <v>30</v>
      </c>
      <c r="B42" s="38"/>
      <c r="C42" s="38"/>
      <c r="D42" s="38"/>
      <c r="E42" s="159"/>
      <c r="F42" s="103"/>
      <c r="G42" s="104"/>
      <c r="H42" s="105"/>
      <c r="I42" s="104"/>
      <c r="J42" s="106"/>
      <c r="K42" s="171"/>
      <c r="L42" s="171"/>
      <c r="M42" s="73"/>
      <c r="Q42" s="2">
        <f t="shared" si="0"/>
        <v>0</v>
      </c>
    </row>
    <row r="43" spans="1:17" s="5" customFormat="1" ht="17.25" customHeight="1">
      <c r="A43" s="45">
        <v>31</v>
      </c>
      <c r="B43" s="38"/>
      <c r="C43" s="38"/>
      <c r="D43" s="38"/>
      <c r="E43" s="159"/>
      <c r="F43" s="103"/>
      <c r="G43" s="104"/>
      <c r="H43" s="105"/>
      <c r="I43" s="104"/>
      <c r="J43" s="106"/>
      <c r="K43" s="171"/>
      <c r="L43" s="171"/>
      <c r="M43" s="73"/>
      <c r="Q43" s="2">
        <f t="shared" si="0"/>
        <v>0</v>
      </c>
    </row>
    <row r="44" spans="1:17" s="5" customFormat="1" ht="17.25" customHeight="1">
      <c r="A44" s="45">
        <v>32</v>
      </c>
      <c r="B44" s="38"/>
      <c r="C44" s="38"/>
      <c r="D44" s="38"/>
      <c r="E44" s="159"/>
      <c r="F44" s="103"/>
      <c r="G44" s="104"/>
      <c r="H44" s="105"/>
      <c r="I44" s="104"/>
      <c r="J44" s="106"/>
      <c r="K44" s="171"/>
      <c r="L44" s="171"/>
      <c r="M44" s="73"/>
      <c r="Q44" s="2">
        <f t="shared" si="0"/>
        <v>0</v>
      </c>
    </row>
    <row r="45" spans="1:17" s="5" customFormat="1" ht="17.25" customHeight="1">
      <c r="A45" s="45">
        <v>33</v>
      </c>
      <c r="B45" s="38"/>
      <c r="C45" s="38"/>
      <c r="D45" s="38"/>
      <c r="E45" s="159"/>
      <c r="F45" s="103"/>
      <c r="G45" s="104"/>
      <c r="H45" s="105"/>
      <c r="I45" s="104"/>
      <c r="J45" s="106"/>
      <c r="K45" s="171"/>
      <c r="L45" s="171"/>
      <c r="M45" s="73"/>
      <c r="Q45" s="2">
        <f t="shared" si="0"/>
        <v>0</v>
      </c>
    </row>
    <row r="46" spans="1:17" s="5" customFormat="1" ht="17.25" customHeight="1">
      <c r="A46" s="45">
        <v>34</v>
      </c>
      <c r="B46" s="38"/>
      <c r="C46" s="38"/>
      <c r="D46" s="38"/>
      <c r="E46" s="159"/>
      <c r="F46" s="103"/>
      <c r="G46" s="104"/>
      <c r="H46" s="105"/>
      <c r="I46" s="104"/>
      <c r="J46" s="106"/>
      <c r="K46" s="171"/>
      <c r="L46" s="171"/>
      <c r="M46" s="73"/>
      <c r="Q46" s="2"/>
    </row>
    <row r="47" spans="1:17" s="5" customFormat="1" ht="17.25" customHeight="1">
      <c r="A47" s="45">
        <v>35</v>
      </c>
      <c r="B47" s="38"/>
      <c r="C47" s="38"/>
      <c r="D47" s="38"/>
      <c r="E47" s="159"/>
      <c r="F47" s="103"/>
      <c r="G47" s="104"/>
      <c r="H47" s="105"/>
      <c r="I47" s="104"/>
      <c r="J47" s="106"/>
      <c r="K47" s="171"/>
      <c r="L47" s="171"/>
      <c r="M47" s="73"/>
      <c r="Q47" s="2"/>
    </row>
    <row r="48" spans="1:17" s="5" customFormat="1" ht="17.25" customHeight="1">
      <c r="A48" s="45">
        <v>36</v>
      </c>
      <c r="B48" s="38"/>
      <c r="C48" s="38"/>
      <c r="D48" s="38"/>
      <c r="E48" s="159"/>
      <c r="F48" s="103"/>
      <c r="G48" s="104"/>
      <c r="H48" s="105"/>
      <c r="I48" s="104"/>
      <c r="J48" s="106"/>
      <c r="K48" s="171"/>
      <c r="L48" s="171"/>
      <c r="M48" s="73"/>
      <c r="Q48" s="2"/>
    </row>
    <row r="49" spans="1:17" s="5" customFormat="1" ht="17.25" customHeight="1">
      <c r="A49" s="45">
        <v>37</v>
      </c>
      <c r="B49" s="38"/>
      <c r="C49" s="38"/>
      <c r="D49" s="38"/>
      <c r="E49" s="159"/>
      <c r="F49" s="103"/>
      <c r="G49" s="104"/>
      <c r="H49" s="105"/>
      <c r="I49" s="104"/>
      <c r="J49" s="106"/>
      <c r="K49" s="171"/>
      <c r="L49" s="171"/>
      <c r="M49" s="73"/>
      <c r="Q49" s="2"/>
    </row>
    <row r="50" spans="1:17" s="5" customFormat="1" ht="17.25" customHeight="1">
      <c r="A50" s="45">
        <v>38</v>
      </c>
      <c r="B50" s="38"/>
      <c r="C50" s="38"/>
      <c r="D50" s="38"/>
      <c r="E50" s="159"/>
      <c r="F50" s="103"/>
      <c r="G50" s="104"/>
      <c r="H50" s="105"/>
      <c r="I50" s="104"/>
      <c r="J50" s="106"/>
      <c r="K50" s="171"/>
      <c r="L50" s="171"/>
      <c r="M50" s="73"/>
      <c r="Q50" s="2"/>
    </row>
    <row r="51" spans="1:17" s="5" customFormat="1" ht="17.25" customHeight="1">
      <c r="A51" s="45">
        <v>39</v>
      </c>
      <c r="B51" s="38"/>
      <c r="C51" s="38"/>
      <c r="D51" s="38"/>
      <c r="E51" s="159"/>
      <c r="F51" s="103"/>
      <c r="G51" s="104"/>
      <c r="H51" s="105"/>
      <c r="I51" s="104"/>
      <c r="J51" s="106"/>
      <c r="K51" s="171"/>
      <c r="L51" s="171"/>
      <c r="M51" s="73"/>
      <c r="Q51" s="2"/>
    </row>
    <row r="52" spans="1:17" s="5" customFormat="1" ht="17.25" customHeight="1">
      <c r="A52" s="45">
        <v>40</v>
      </c>
      <c r="B52" s="38"/>
      <c r="C52" s="38"/>
      <c r="D52" s="38"/>
      <c r="E52" s="159"/>
      <c r="F52" s="103"/>
      <c r="G52" s="104"/>
      <c r="H52" s="105"/>
      <c r="I52" s="104"/>
      <c r="J52" s="106"/>
      <c r="K52" s="171"/>
      <c r="L52" s="171"/>
      <c r="M52" s="73"/>
      <c r="Q52" s="2">
        <f t="shared" si="0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electLockedCells="1"/>
  <mergeCells count="12">
    <mergeCell ref="C2:E2"/>
    <mergeCell ref="G3:H3"/>
    <mergeCell ref="I3:L3"/>
    <mergeCell ref="A1:B1"/>
    <mergeCell ref="C1:E1"/>
    <mergeCell ref="G1:H1"/>
    <mergeCell ref="K10:L10"/>
    <mergeCell ref="H7:I7"/>
    <mergeCell ref="A3:B3"/>
    <mergeCell ref="G10:H10"/>
    <mergeCell ref="I10:J10"/>
    <mergeCell ref="C3:D3"/>
  </mergeCells>
  <dataValidations count="4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Q57"/>
  <sheetViews>
    <sheetView showGridLines="0" zoomScalePageLayoutView="0" workbookViewId="0" topLeftCell="A1">
      <pane xSplit="6" ySplit="12" topLeftCell="G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1" customWidth="1"/>
    <col min="11" max="12" width="4.1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>
      <c r="A1" s="224" t="s">
        <v>323</v>
      </c>
      <c r="B1" s="224"/>
      <c r="C1" s="225" t="s">
        <v>354</v>
      </c>
      <c r="D1" s="225"/>
      <c r="E1" s="225"/>
      <c r="F1" s="25"/>
      <c r="G1" s="216" t="s">
        <v>359</v>
      </c>
      <c r="H1" s="216"/>
    </row>
    <row r="2" spans="3:9" ht="9.75" customHeight="1">
      <c r="C2" s="227">
        <f>IF(C1="","大会名が未入力です。","")</f>
      </c>
      <c r="D2" s="227"/>
      <c r="E2" s="227"/>
      <c r="F2" s="80"/>
      <c r="I2" s="85"/>
    </row>
    <row r="3" spans="1:12" ht="20.25" customHeight="1">
      <c r="A3" s="223" t="s">
        <v>374</v>
      </c>
      <c r="B3" s="223"/>
      <c r="C3" s="226">
        <f>IF('申込必要事項'!C3="","",'申込必要事項'!C3)</f>
      </c>
      <c r="D3" s="226"/>
      <c r="E3" s="149"/>
      <c r="F3" s="150" t="s">
        <v>351</v>
      </c>
      <c r="G3" s="219">
        <f>IF('申込必要事項'!D11="","",'申込必要事項'!D11)</f>
      </c>
      <c r="H3" s="219"/>
      <c r="I3" s="222">
        <f>IF('申込必要事項'!D12="","",'申込必要事項'!D12)</f>
      </c>
      <c r="J3" s="222"/>
      <c r="K3" s="222"/>
      <c r="L3" s="222"/>
    </row>
    <row r="4" spans="1:12" ht="6" customHeight="1" thickBot="1">
      <c r="A4" s="93"/>
      <c r="B4" s="93"/>
      <c r="C4" s="94"/>
      <c r="D4" s="80"/>
      <c r="E4" s="80"/>
      <c r="F4" s="80"/>
      <c r="J4" s="95"/>
      <c r="K4" s="95"/>
      <c r="L4" s="95"/>
    </row>
    <row r="5" spans="1:12" ht="13.5" customHeight="1">
      <c r="A5" s="93"/>
      <c r="B5" s="93"/>
      <c r="C5" s="76" t="s">
        <v>331</v>
      </c>
      <c r="D5" s="114" t="s">
        <v>332</v>
      </c>
      <c r="E5" s="115">
        <f>COUNTIF($Q$13:$Q$52,1)</f>
        <v>0</v>
      </c>
      <c r="F5" s="116" t="s">
        <v>334</v>
      </c>
      <c r="G5" s="116" t="s">
        <v>338</v>
      </c>
      <c r="H5" s="163"/>
      <c r="I5" s="117" t="s">
        <v>335</v>
      </c>
      <c r="J5" s="118">
        <f>IF(E5="","",E5*H5)</f>
        <v>0</v>
      </c>
      <c r="K5" s="119" t="s">
        <v>337</v>
      </c>
      <c r="L5" s="95"/>
    </row>
    <row r="6" spans="1:12" ht="13.5" customHeight="1" thickBot="1">
      <c r="A6" s="93"/>
      <c r="B6" s="93"/>
      <c r="D6" s="166" t="s">
        <v>333</v>
      </c>
      <c r="E6" s="167">
        <f>COUNTIF($Q$13:$Q$52,2)</f>
        <v>0</v>
      </c>
      <c r="F6" s="120" t="s">
        <v>334</v>
      </c>
      <c r="G6" s="120" t="s">
        <v>338</v>
      </c>
      <c r="H6" s="164"/>
      <c r="I6" s="121" t="s">
        <v>335</v>
      </c>
      <c r="J6" s="122">
        <f>IF(E6="","",E6*H6)</f>
        <v>0</v>
      </c>
      <c r="K6" s="123" t="s">
        <v>337</v>
      </c>
      <c r="L6" s="95"/>
    </row>
    <row r="7" spans="1:12" ht="13.5" customHeight="1" thickBot="1">
      <c r="A7" s="93"/>
      <c r="B7" s="93"/>
      <c r="D7" s="165"/>
      <c r="E7" s="165"/>
      <c r="F7" s="76"/>
      <c r="G7" s="75"/>
      <c r="H7" s="220" t="s">
        <v>336</v>
      </c>
      <c r="I7" s="221"/>
      <c r="J7" s="137">
        <f>SUM(J5:J6)</f>
        <v>0</v>
      </c>
      <c r="K7" s="124" t="s">
        <v>337</v>
      </c>
      <c r="L7" s="95"/>
    </row>
    <row r="8" spans="1:12" ht="16.5" customHeight="1">
      <c r="A8" s="93"/>
      <c r="B8" s="180" t="s">
        <v>368</v>
      </c>
      <c r="C8" s="94"/>
      <c r="D8" s="80"/>
      <c r="E8" s="80"/>
      <c r="F8" s="80"/>
      <c r="H8" s="175" t="s">
        <v>362</v>
      </c>
      <c r="J8" s="95"/>
      <c r="K8" s="95"/>
      <c r="L8" s="95"/>
    </row>
    <row r="9" spans="2:10" ht="15.75" customHeight="1">
      <c r="B9" s="179" t="s">
        <v>369</v>
      </c>
      <c r="C9" s="178" t="s">
        <v>376</v>
      </c>
      <c r="G9" s="2"/>
      <c r="J9" s="2"/>
    </row>
    <row r="10" spans="2:12" ht="15.75" customHeight="1">
      <c r="B10" s="179"/>
      <c r="C10" s="178" t="s">
        <v>377</v>
      </c>
      <c r="G10" s="217" t="s">
        <v>311</v>
      </c>
      <c r="H10" s="217"/>
      <c r="I10" s="218" t="s">
        <v>312</v>
      </c>
      <c r="J10" s="218"/>
      <c r="K10" s="203" t="s">
        <v>324</v>
      </c>
      <c r="L10" s="203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6" t="s">
        <v>374</v>
      </c>
      <c r="F11" s="177" t="s">
        <v>199</v>
      </c>
      <c r="G11" s="107" t="s">
        <v>227</v>
      </c>
      <c r="H11" s="108" t="s">
        <v>316</v>
      </c>
      <c r="I11" s="109" t="s">
        <v>227</v>
      </c>
      <c r="J11" s="110" t="s">
        <v>316</v>
      </c>
      <c r="K11" s="170" t="s">
        <v>308</v>
      </c>
      <c r="L11" s="170" t="s">
        <v>309</v>
      </c>
      <c r="M11" s="2"/>
      <c r="Q11" s="2"/>
    </row>
    <row r="12" spans="1:17" s="5" customFormat="1" ht="15.75" customHeight="1">
      <c r="A12" s="138" t="s">
        <v>224</v>
      </c>
      <c r="B12" s="139">
        <v>500</v>
      </c>
      <c r="C12" s="140" t="s">
        <v>303</v>
      </c>
      <c r="D12" s="140" t="s">
        <v>326</v>
      </c>
      <c r="E12" s="140" t="s">
        <v>353</v>
      </c>
      <c r="F12" s="141"/>
      <c r="G12" s="140" t="s">
        <v>327</v>
      </c>
      <c r="H12" s="142" t="s">
        <v>328</v>
      </c>
      <c r="I12" s="140" t="s">
        <v>329</v>
      </c>
      <c r="J12" s="143" t="s">
        <v>330</v>
      </c>
      <c r="K12" s="172"/>
      <c r="L12" s="172" t="s">
        <v>325</v>
      </c>
      <c r="M12" s="2"/>
      <c r="Q12" s="2"/>
    </row>
    <row r="13" spans="1:17" s="5" customFormat="1" ht="17.25" customHeight="1">
      <c r="A13" s="45">
        <v>1</v>
      </c>
      <c r="B13" s="72"/>
      <c r="C13" s="71"/>
      <c r="D13" s="72"/>
      <c r="E13" s="162"/>
      <c r="F13" s="111"/>
      <c r="G13" s="112"/>
      <c r="H13" s="113"/>
      <c r="I13" s="112"/>
      <c r="J13" s="113"/>
      <c r="K13" s="173"/>
      <c r="L13" s="173"/>
      <c r="M13" s="2"/>
      <c r="O13" s="5" t="str">
        <f>IF('様式２参加人数'!E5="","",'様式２参加人数'!E5)</f>
        <v>800m</v>
      </c>
      <c r="Q13" s="2">
        <f aca="true" t="shared" si="0" ref="Q13:Q52">COUNTA(G13,I13)</f>
        <v>0</v>
      </c>
    </row>
    <row r="14" spans="1:17" s="5" customFormat="1" ht="17.25" customHeight="1">
      <c r="A14" s="45">
        <v>2</v>
      </c>
      <c r="B14" s="72"/>
      <c r="C14" s="71"/>
      <c r="D14" s="72"/>
      <c r="E14" s="162"/>
      <c r="F14" s="111"/>
      <c r="G14" s="112"/>
      <c r="H14" s="113"/>
      <c r="I14" s="112"/>
      <c r="J14" s="113"/>
      <c r="K14" s="173"/>
      <c r="L14" s="173"/>
      <c r="M14" s="74"/>
      <c r="O14" s="5" t="str">
        <f>IF('様式２参加人数'!E6="","",'様式２参加人数'!E6)</f>
        <v>1500m</v>
      </c>
      <c r="Q14" s="2">
        <f t="shared" si="0"/>
        <v>0</v>
      </c>
    </row>
    <row r="15" spans="1:17" s="5" customFormat="1" ht="17.25" customHeight="1">
      <c r="A15" s="45">
        <v>3</v>
      </c>
      <c r="B15" s="72"/>
      <c r="C15" s="71"/>
      <c r="D15" s="72"/>
      <c r="E15" s="162"/>
      <c r="F15" s="111"/>
      <c r="G15" s="112"/>
      <c r="H15" s="113"/>
      <c r="I15" s="112"/>
      <c r="J15" s="113"/>
      <c r="K15" s="173"/>
      <c r="L15" s="173"/>
      <c r="M15" s="74"/>
      <c r="O15" s="5" t="str">
        <f>IF('様式２参加人数'!E7="","",'様式２参加人数'!E7)</f>
        <v>3000m</v>
      </c>
      <c r="Q15" s="2">
        <f t="shared" si="0"/>
        <v>0</v>
      </c>
    </row>
    <row r="16" spans="1:17" s="5" customFormat="1" ht="17.25" customHeight="1">
      <c r="A16" s="45">
        <v>4</v>
      </c>
      <c r="B16" s="72"/>
      <c r="C16" s="71"/>
      <c r="D16" s="72"/>
      <c r="E16" s="162"/>
      <c r="F16" s="111"/>
      <c r="G16" s="112"/>
      <c r="H16" s="113"/>
      <c r="I16" s="112"/>
      <c r="J16" s="113"/>
      <c r="K16" s="173"/>
      <c r="L16" s="173"/>
      <c r="M16" s="74"/>
      <c r="O16" s="5" t="str">
        <f>IF('様式２参加人数'!E8="","",'様式２参加人数'!E8)</f>
        <v>3000mW</v>
      </c>
      <c r="Q16" s="2">
        <f t="shared" si="0"/>
        <v>0</v>
      </c>
    </row>
    <row r="17" spans="1:17" s="5" customFormat="1" ht="17.25" customHeight="1">
      <c r="A17" s="45">
        <v>5</v>
      </c>
      <c r="B17" s="72"/>
      <c r="C17" s="71"/>
      <c r="D17" s="72"/>
      <c r="E17" s="162"/>
      <c r="F17" s="111"/>
      <c r="G17" s="112"/>
      <c r="H17" s="113"/>
      <c r="I17" s="112"/>
      <c r="J17" s="113"/>
      <c r="K17" s="173"/>
      <c r="L17" s="173"/>
      <c r="M17" s="74"/>
      <c r="O17" s="5" t="str">
        <f>IF('様式２参加人数'!E9="","",'様式２参加人数'!E9)</f>
        <v>5000mW</v>
      </c>
      <c r="Q17" s="2">
        <f t="shared" si="0"/>
        <v>0</v>
      </c>
    </row>
    <row r="18" spans="1:17" s="5" customFormat="1" ht="17.25" customHeight="1">
      <c r="A18" s="45">
        <v>6</v>
      </c>
      <c r="B18" s="72"/>
      <c r="C18" s="71"/>
      <c r="D18" s="72"/>
      <c r="E18" s="162"/>
      <c r="F18" s="111"/>
      <c r="G18" s="112"/>
      <c r="H18" s="113"/>
      <c r="I18" s="112"/>
      <c r="J18" s="113"/>
      <c r="K18" s="173"/>
      <c r="L18" s="173"/>
      <c r="M18" s="74"/>
      <c r="O18" s="5">
        <f>IF('様式２参加人数'!E10="","",'様式２参加人数'!E10)</f>
      </c>
      <c r="Q18" s="2">
        <f t="shared" si="0"/>
        <v>0</v>
      </c>
    </row>
    <row r="19" spans="1:17" s="5" customFormat="1" ht="17.25" customHeight="1">
      <c r="A19" s="45">
        <v>7</v>
      </c>
      <c r="B19" s="72"/>
      <c r="C19" s="71"/>
      <c r="D19" s="72"/>
      <c r="E19" s="162"/>
      <c r="F19" s="111"/>
      <c r="G19" s="112"/>
      <c r="H19" s="113"/>
      <c r="I19" s="112"/>
      <c r="J19" s="113"/>
      <c r="K19" s="173"/>
      <c r="L19" s="173"/>
      <c r="M19" s="74"/>
      <c r="O19" s="5">
        <f>IF('様式２参加人数'!E11="","",'様式２参加人数'!E11)</f>
      </c>
      <c r="Q19" s="2">
        <f t="shared" si="0"/>
        <v>0</v>
      </c>
    </row>
    <row r="20" spans="1:17" s="5" customFormat="1" ht="17.25" customHeight="1">
      <c r="A20" s="45">
        <v>8</v>
      </c>
      <c r="B20" s="72"/>
      <c r="C20" s="71"/>
      <c r="D20" s="72"/>
      <c r="E20" s="162"/>
      <c r="F20" s="111"/>
      <c r="G20" s="112"/>
      <c r="H20" s="113"/>
      <c r="I20" s="112"/>
      <c r="J20" s="113"/>
      <c r="K20" s="173"/>
      <c r="L20" s="173"/>
      <c r="M20" s="74"/>
      <c r="O20" s="5">
        <f>IF('様式２参加人数'!E12="","",'様式２参加人数'!E12)</f>
      </c>
      <c r="Q20" s="2">
        <f t="shared" si="0"/>
        <v>0</v>
      </c>
    </row>
    <row r="21" spans="1:17" s="5" customFormat="1" ht="17.25" customHeight="1">
      <c r="A21" s="45">
        <v>9</v>
      </c>
      <c r="B21" s="72"/>
      <c r="C21" s="71"/>
      <c r="D21" s="72"/>
      <c r="E21" s="162"/>
      <c r="F21" s="111"/>
      <c r="G21" s="112"/>
      <c r="H21" s="113"/>
      <c r="I21" s="112"/>
      <c r="J21" s="113"/>
      <c r="K21" s="173"/>
      <c r="L21" s="173"/>
      <c r="M21" s="74"/>
      <c r="O21" s="5">
        <f>IF('様式２参加人数'!E13="","",'様式２参加人数'!E13)</f>
      </c>
      <c r="Q21" s="2">
        <f t="shared" si="0"/>
        <v>0</v>
      </c>
    </row>
    <row r="22" spans="1:17" s="5" customFormat="1" ht="17.25" customHeight="1">
      <c r="A22" s="45">
        <v>10</v>
      </c>
      <c r="B22" s="72"/>
      <c r="C22" s="71"/>
      <c r="D22" s="72"/>
      <c r="E22" s="162"/>
      <c r="F22" s="111"/>
      <c r="G22" s="112"/>
      <c r="H22" s="113"/>
      <c r="I22" s="112"/>
      <c r="J22" s="113"/>
      <c r="K22" s="173"/>
      <c r="L22" s="173"/>
      <c r="M22" s="74"/>
      <c r="O22" s="5">
        <f>IF('様式２参加人数'!E14="","",'様式２参加人数'!E14)</f>
      </c>
      <c r="Q22" s="2">
        <f t="shared" si="0"/>
        <v>0</v>
      </c>
    </row>
    <row r="23" spans="1:17" s="5" customFormat="1" ht="17.25" customHeight="1">
      <c r="A23" s="45">
        <v>11</v>
      </c>
      <c r="B23" s="72"/>
      <c r="C23" s="71"/>
      <c r="D23" s="72"/>
      <c r="E23" s="162"/>
      <c r="F23" s="111"/>
      <c r="G23" s="112"/>
      <c r="H23" s="113"/>
      <c r="I23" s="112"/>
      <c r="J23" s="113"/>
      <c r="K23" s="173"/>
      <c r="L23" s="173"/>
      <c r="M23" s="74"/>
      <c r="O23" s="5">
        <f>IF('様式２参加人数'!E15="","",'様式２参加人数'!E15)</f>
      </c>
      <c r="Q23" s="2">
        <f t="shared" si="0"/>
        <v>0</v>
      </c>
    </row>
    <row r="24" spans="1:17" s="5" customFormat="1" ht="17.25" customHeight="1">
      <c r="A24" s="45">
        <v>12</v>
      </c>
      <c r="B24" s="72"/>
      <c r="C24" s="71"/>
      <c r="D24" s="72"/>
      <c r="E24" s="162"/>
      <c r="F24" s="111"/>
      <c r="G24" s="112"/>
      <c r="H24" s="113"/>
      <c r="I24" s="112"/>
      <c r="J24" s="113"/>
      <c r="K24" s="173"/>
      <c r="L24" s="173"/>
      <c r="M24" s="74"/>
      <c r="O24" s="5">
        <f>IF('様式２参加人数'!E16="","",'様式２参加人数'!E16)</f>
      </c>
      <c r="Q24" s="2">
        <f t="shared" si="0"/>
        <v>0</v>
      </c>
    </row>
    <row r="25" spans="1:17" s="5" customFormat="1" ht="17.25" customHeight="1">
      <c r="A25" s="45">
        <v>13</v>
      </c>
      <c r="B25" s="72"/>
      <c r="C25" s="71"/>
      <c r="D25" s="72"/>
      <c r="E25" s="162"/>
      <c r="F25" s="111"/>
      <c r="G25" s="112"/>
      <c r="H25" s="113"/>
      <c r="I25" s="112"/>
      <c r="J25" s="113"/>
      <c r="K25" s="173"/>
      <c r="L25" s="173"/>
      <c r="M25" s="74"/>
      <c r="O25" s="5">
        <f>IF('様式２参加人数'!E17="","",'様式２参加人数'!E17)</f>
      </c>
      <c r="Q25" s="2">
        <f t="shared" si="0"/>
        <v>0</v>
      </c>
    </row>
    <row r="26" spans="1:17" s="5" customFormat="1" ht="17.25" customHeight="1">
      <c r="A26" s="45">
        <v>14</v>
      </c>
      <c r="B26" s="72"/>
      <c r="C26" s="71"/>
      <c r="D26" s="72"/>
      <c r="E26" s="162"/>
      <c r="F26" s="111"/>
      <c r="G26" s="112"/>
      <c r="H26" s="113"/>
      <c r="I26" s="112"/>
      <c r="J26" s="113"/>
      <c r="K26" s="173"/>
      <c r="L26" s="173"/>
      <c r="M26" s="74"/>
      <c r="O26" s="5">
        <f>IF('様式２参加人数'!E18="","",'様式２参加人数'!E18)</f>
      </c>
      <c r="Q26" s="2">
        <f t="shared" si="0"/>
        <v>0</v>
      </c>
    </row>
    <row r="27" spans="1:17" s="5" customFormat="1" ht="17.25" customHeight="1">
      <c r="A27" s="45">
        <v>15</v>
      </c>
      <c r="B27" s="72"/>
      <c r="C27" s="71"/>
      <c r="D27" s="72"/>
      <c r="E27" s="162"/>
      <c r="F27" s="111"/>
      <c r="G27" s="112"/>
      <c r="H27" s="113"/>
      <c r="I27" s="112"/>
      <c r="J27" s="113"/>
      <c r="K27" s="173"/>
      <c r="L27" s="173"/>
      <c r="M27" s="74"/>
      <c r="O27" s="5">
        <f>IF('様式２参加人数'!E19="","",'様式２参加人数'!E19)</f>
      </c>
      <c r="Q27" s="2">
        <f t="shared" si="0"/>
        <v>0</v>
      </c>
    </row>
    <row r="28" spans="1:17" s="5" customFormat="1" ht="17.25" customHeight="1">
      <c r="A28" s="45">
        <v>16</v>
      </c>
      <c r="B28" s="72"/>
      <c r="C28" s="71"/>
      <c r="D28" s="72"/>
      <c r="E28" s="162"/>
      <c r="F28" s="111"/>
      <c r="G28" s="112"/>
      <c r="H28" s="113"/>
      <c r="I28" s="112"/>
      <c r="J28" s="113"/>
      <c r="K28" s="173"/>
      <c r="L28" s="173"/>
      <c r="M28" s="74"/>
      <c r="O28" s="5">
        <f>IF('様式２参加人数'!E20="","",'様式２参加人数'!E20)</f>
      </c>
      <c r="Q28" s="2">
        <f t="shared" si="0"/>
        <v>0</v>
      </c>
    </row>
    <row r="29" spans="1:17" s="5" customFormat="1" ht="17.25" customHeight="1">
      <c r="A29" s="45">
        <v>17</v>
      </c>
      <c r="B29" s="72"/>
      <c r="C29" s="71"/>
      <c r="D29" s="72"/>
      <c r="E29" s="162"/>
      <c r="F29" s="111"/>
      <c r="G29" s="112"/>
      <c r="H29" s="113"/>
      <c r="I29" s="112"/>
      <c r="J29" s="113"/>
      <c r="K29" s="173"/>
      <c r="L29" s="173"/>
      <c r="M29" s="74"/>
      <c r="O29" s="5">
        <f>IF('様式２参加人数'!E21="","",'様式２参加人数'!E21)</f>
      </c>
      <c r="Q29" s="2">
        <f t="shared" si="0"/>
        <v>0</v>
      </c>
    </row>
    <row r="30" spans="1:17" s="5" customFormat="1" ht="17.25" customHeight="1">
      <c r="A30" s="45">
        <v>18</v>
      </c>
      <c r="B30" s="72"/>
      <c r="C30" s="71"/>
      <c r="D30" s="72"/>
      <c r="E30" s="162"/>
      <c r="F30" s="111"/>
      <c r="G30" s="112"/>
      <c r="H30" s="113"/>
      <c r="I30" s="112"/>
      <c r="J30" s="113"/>
      <c r="K30" s="173"/>
      <c r="L30" s="173"/>
      <c r="M30" s="74"/>
      <c r="O30" s="5">
        <f>IF('様式２参加人数'!E22="","",'様式２参加人数'!E22)</f>
      </c>
      <c r="Q30" s="2">
        <f t="shared" si="0"/>
        <v>0</v>
      </c>
    </row>
    <row r="31" spans="1:17" s="5" customFormat="1" ht="17.25" customHeight="1">
      <c r="A31" s="45">
        <v>19</v>
      </c>
      <c r="B31" s="72"/>
      <c r="C31" s="71"/>
      <c r="D31" s="72"/>
      <c r="E31" s="162"/>
      <c r="F31" s="111"/>
      <c r="G31" s="112"/>
      <c r="H31" s="113"/>
      <c r="I31" s="112"/>
      <c r="J31" s="113"/>
      <c r="K31" s="173"/>
      <c r="L31" s="173"/>
      <c r="M31" s="74"/>
      <c r="O31" s="5">
        <f>IF('様式２参加人数'!E23="","",'様式２参加人数'!E23)</f>
      </c>
      <c r="Q31" s="2">
        <f t="shared" si="0"/>
        <v>0</v>
      </c>
    </row>
    <row r="32" spans="1:17" s="5" customFormat="1" ht="17.25" customHeight="1">
      <c r="A32" s="45">
        <v>20</v>
      </c>
      <c r="B32" s="72"/>
      <c r="C32" s="71"/>
      <c r="D32" s="72"/>
      <c r="E32" s="162"/>
      <c r="F32" s="111"/>
      <c r="G32" s="112"/>
      <c r="H32" s="113"/>
      <c r="I32" s="112"/>
      <c r="J32" s="113"/>
      <c r="K32" s="173"/>
      <c r="L32" s="173"/>
      <c r="M32" s="74"/>
      <c r="O32" s="5">
        <f>IF('様式２参加人数'!E24="","",'様式２参加人数'!E24)</f>
      </c>
      <c r="Q32" s="2">
        <f t="shared" si="0"/>
        <v>0</v>
      </c>
    </row>
    <row r="33" spans="1:17" s="5" customFormat="1" ht="17.25" customHeight="1">
      <c r="A33" s="45">
        <v>21</v>
      </c>
      <c r="B33" s="72"/>
      <c r="C33" s="71"/>
      <c r="D33" s="72"/>
      <c r="E33" s="162"/>
      <c r="F33" s="111"/>
      <c r="G33" s="112"/>
      <c r="H33" s="113"/>
      <c r="I33" s="112"/>
      <c r="J33" s="113"/>
      <c r="K33" s="173"/>
      <c r="L33" s="173"/>
      <c r="M33" s="74"/>
      <c r="O33" s="5">
        <f>IF('様式２参加人数'!E25="","",'様式２参加人数'!E25)</f>
      </c>
      <c r="Q33" s="2">
        <f t="shared" si="0"/>
        <v>0</v>
      </c>
    </row>
    <row r="34" spans="1:17" s="5" customFormat="1" ht="17.25" customHeight="1">
      <c r="A34" s="45">
        <v>22</v>
      </c>
      <c r="B34" s="72"/>
      <c r="C34" s="71"/>
      <c r="D34" s="72"/>
      <c r="E34" s="162"/>
      <c r="F34" s="111"/>
      <c r="G34" s="112"/>
      <c r="H34" s="113"/>
      <c r="I34" s="112"/>
      <c r="J34" s="113"/>
      <c r="K34" s="173"/>
      <c r="L34" s="173"/>
      <c r="M34" s="74"/>
      <c r="O34" s="5" t="e">
        <f>IF(様式２参加人数!#REF!="","",様式２参加人数!#REF!)</f>
        <v>#REF!</v>
      </c>
      <c r="Q34" s="2">
        <f t="shared" si="0"/>
        <v>0</v>
      </c>
    </row>
    <row r="35" spans="1:17" s="5" customFormat="1" ht="17.25" customHeight="1">
      <c r="A35" s="45">
        <v>23</v>
      </c>
      <c r="B35" s="72"/>
      <c r="C35" s="71"/>
      <c r="D35" s="72"/>
      <c r="E35" s="162"/>
      <c r="F35" s="111"/>
      <c r="G35" s="112"/>
      <c r="H35" s="113"/>
      <c r="I35" s="112"/>
      <c r="J35" s="113"/>
      <c r="K35" s="173"/>
      <c r="L35" s="173"/>
      <c r="M35" s="74"/>
      <c r="O35" s="5" t="e">
        <f>IF(様式２参加人数!#REF!="","",様式２参加人数!#REF!)</f>
        <v>#REF!</v>
      </c>
      <c r="Q35" s="2">
        <f t="shared" si="0"/>
        <v>0</v>
      </c>
    </row>
    <row r="36" spans="1:17" s="5" customFormat="1" ht="17.25" customHeight="1">
      <c r="A36" s="45">
        <v>24</v>
      </c>
      <c r="B36" s="72"/>
      <c r="C36" s="71"/>
      <c r="D36" s="72"/>
      <c r="E36" s="162"/>
      <c r="F36" s="111"/>
      <c r="G36" s="112"/>
      <c r="H36" s="113"/>
      <c r="I36" s="112"/>
      <c r="J36" s="113"/>
      <c r="K36" s="173"/>
      <c r="L36" s="173"/>
      <c r="M36" s="74"/>
      <c r="O36" s="5" t="e">
        <f>IF(様式２参加人数!#REF!="","",様式２参加人数!#REF!)</f>
        <v>#REF!</v>
      </c>
      <c r="Q36" s="2">
        <f t="shared" si="0"/>
        <v>0</v>
      </c>
    </row>
    <row r="37" spans="1:17" s="5" customFormat="1" ht="17.25" customHeight="1">
      <c r="A37" s="45">
        <v>25</v>
      </c>
      <c r="B37" s="72"/>
      <c r="C37" s="71"/>
      <c r="D37" s="72"/>
      <c r="E37" s="162"/>
      <c r="F37" s="111"/>
      <c r="G37" s="112"/>
      <c r="H37" s="113"/>
      <c r="I37" s="112"/>
      <c r="J37" s="113"/>
      <c r="K37" s="173"/>
      <c r="L37" s="173"/>
      <c r="M37" s="74"/>
      <c r="O37" s="5" t="e">
        <f>IF(様式２参加人数!#REF!="","",様式２参加人数!#REF!)</f>
        <v>#REF!</v>
      </c>
      <c r="Q37" s="2">
        <f t="shared" si="0"/>
        <v>0</v>
      </c>
    </row>
    <row r="38" spans="1:17" s="5" customFormat="1" ht="17.25" customHeight="1">
      <c r="A38" s="45">
        <v>26</v>
      </c>
      <c r="B38" s="72"/>
      <c r="C38" s="71"/>
      <c r="D38" s="72"/>
      <c r="E38" s="162"/>
      <c r="F38" s="111"/>
      <c r="G38" s="112"/>
      <c r="H38" s="113"/>
      <c r="I38" s="112"/>
      <c r="J38" s="113"/>
      <c r="K38" s="173"/>
      <c r="L38" s="173"/>
      <c r="M38" s="74"/>
      <c r="O38" s="5" t="e">
        <f>IF(様式２参加人数!#REF!="","",様式２参加人数!#REF!)</f>
        <v>#REF!</v>
      </c>
      <c r="Q38" s="2">
        <f t="shared" si="0"/>
        <v>0</v>
      </c>
    </row>
    <row r="39" spans="1:17" s="5" customFormat="1" ht="17.25" customHeight="1">
      <c r="A39" s="45">
        <v>27</v>
      </c>
      <c r="B39" s="72"/>
      <c r="C39" s="71"/>
      <c r="D39" s="72"/>
      <c r="E39" s="162"/>
      <c r="F39" s="111"/>
      <c r="G39" s="112"/>
      <c r="H39" s="113"/>
      <c r="I39" s="112"/>
      <c r="J39" s="113"/>
      <c r="K39" s="173"/>
      <c r="L39" s="173"/>
      <c r="M39" s="74"/>
      <c r="O39" s="5" t="e">
        <f>IF(様式２参加人数!#REF!="","",様式２参加人数!#REF!)</f>
        <v>#REF!</v>
      </c>
      <c r="Q39" s="2">
        <f t="shared" si="0"/>
        <v>0</v>
      </c>
    </row>
    <row r="40" spans="1:17" s="5" customFormat="1" ht="17.25" customHeight="1">
      <c r="A40" s="45">
        <v>28</v>
      </c>
      <c r="B40" s="72"/>
      <c r="C40" s="71"/>
      <c r="D40" s="72"/>
      <c r="E40" s="162"/>
      <c r="F40" s="111"/>
      <c r="G40" s="112"/>
      <c r="H40" s="113"/>
      <c r="I40" s="112"/>
      <c r="J40" s="113"/>
      <c r="K40" s="173"/>
      <c r="L40" s="173"/>
      <c r="M40" s="74"/>
      <c r="O40" s="5" t="e">
        <f>IF(様式２参加人数!#REF!="","",様式２参加人数!#REF!)</f>
        <v>#REF!</v>
      </c>
      <c r="Q40" s="2">
        <f t="shared" si="0"/>
        <v>0</v>
      </c>
    </row>
    <row r="41" spans="1:17" s="5" customFormat="1" ht="17.25" customHeight="1">
      <c r="A41" s="45">
        <v>29</v>
      </c>
      <c r="B41" s="72"/>
      <c r="C41" s="71"/>
      <c r="D41" s="72"/>
      <c r="E41" s="162"/>
      <c r="F41" s="111"/>
      <c r="G41" s="112"/>
      <c r="H41" s="113"/>
      <c r="I41" s="112"/>
      <c r="J41" s="113"/>
      <c r="K41" s="173"/>
      <c r="L41" s="173"/>
      <c r="M41" s="74"/>
      <c r="Q41" s="2">
        <f t="shared" si="0"/>
        <v>0</v>
      </c>
    </row>
    <row r="42" spans="1:17" s="5" customFormat="1" ht="17.25" customHeight="1">
      <c r="A42" s="45">
        <v>30</v>
      </c>
      <c r="B42" s="72"/>
      <c r="C42" s="72"/>
      <c r="D42" s="72"/>
      <c r="E42" s="162"/>
      <c r="F42" s="111"/>
      <c r="G42" s="112"/>
      <c r="H42" s="113"/>
      <c r="I42" s="112"/>
      <c r="J42" s="113"/>
      <c r="K42" s="173"/>
      <c r="L42" s="173"/>
      <c r="M42" s="74"/>
      <c r="Q42" s="2">
        <f t="shared" si="0"/>
        <v>0</v>
      </c>
    </row>
    <row r="43" spans="1:17" s="5" customFormat="1" ht="17.25" customHeight="1">
      <c r="A43" s="45">
        <v>31</v>
      </c>
      <c r="B43" s="72"/>
      <c r="C43" s="72"/>
      <c r="D43" s="72"/>
      <c r="E43" s="162"/>
      <c r="F43" s="111"/>
      <c r="G43" s="112"/>
      <c r="H43" s="113"/>
      <c r="I43" s="112"/>
      <c r="J43" s="113"/>
      <c r="K43" s="173"/>
      <c r="L43" s="173"/>
      <c r="M43" s="74"/>
      <c r="Q43" s="2">
        <f t="shared" si="0"/>
        <v>0</v>
      </c>
    </row>
    <row r="44" spans="1:17" s="5" customFormat="1" ht="17.25" customHeight="1">
      <c r="A44" s="45">
        <v>32</v>
      </c>
      <c r="B44" s="72"/>
      <c r="C44" s="72"/>
      <c r="D44" s="72"/>
      <c r="E44" s="162"/>
      <c r="F44" s="111"/>
      <c r="G44" s="112"/>
      <c r="H44" s="113"/>
      <c r="I44" s="112"/>
      <c r="J44" s="113"/>
      <c r="K44" s="173"/>
      <c r="L44" s="173"/>
      <c r="M44" s="74"/>
      <c r="Q44" s="2">
        <f t="shared" si="0"/>
        <v>0</v>
      </c>
    </row>
    <row r="45" spans="1:17" s="5" customFormat="1" ht="17.25" customHeight="1">
      <c r="A45" s="45">
        <v>33</v>
      </c>
      <c r="B45" s="72"/>
      <c r="C45" s="72"/>
      <c r="D45" s="72"/>
      <c r="E45" s="162"/>
      <c r="F45" s="111"/>
      <c r="G45" s="112"/>
      <c r="H45" s="113"/>
      <c r="I45" s="112"/>
      <c r="J45" s="113"/>
      <c r="K45" s="173"/>
      <c r="L45" s="173"/>
      <c r="M45" s="74"/>
      <c r="Q45" s="2">
        <f t="shared" si="0"/>
        <v>0</v>
      </c>
    </row>
    <row r="46" spans="1:17" s="5" customFormat="1" ht="17.25" customHeight="1">
      <c r="A46" s="45">
        <v>34</v>
      </c>
      <c r="B46" s="72"/>
      <c r="C46" s="72"/>
      <c r="D46" s="72"/>
      <c r="E46" s="162"/>
      <c r="F46" s="111"/>
      <c r="G46" s="112"/>
      <c r="H46" s="113"/>
      <c r="I46" s="112"/>
      <c r="J46" s="113"/>
      <c r="K46" s="173"/>
      <c r="L46" s="173"/>
      <c r="M46" s="74"/>
      <c r="Q46" s="2"/>
    </row>
    <row r="47" spans="1:17" s="5" customFormat="1" ht="17.25" customHeight="1">
      <c r="A47" s="45">
        <v>35</v>
      </c>
      <c r="B47" s="72"/>
      <c r="C47" s="72"/>
      <c r="D47" s="72"/>
      <c r="E47" s="162"/>
      <c r="F47" s="111"/>
      <c r="G47" s="112"/>
      <c r="H47" s="113"/>
      <c r="I47" s="112"/>
      <c r="J47" s="113"/>
      <c r="K47" s="173"/>
      <c r="L47" s="173"/>
      <c r="M47" s="74"/>
      <c r="Q47" s="2"/>
    </row>
    <row r="48" spans="1:17" s="5" customFormat="1" ht="17.25" customHeight="1">
      <c r="A48" s="45">
        <v>36</v>
      </c>
      <c r="B48" s="72"/>
      <c r="C48" s="72"/>
      <c r="D48" s="72"/>
      <c r="E48" s="162"/>
      <c r="F48" s="111"/>
      <c r="G48" s="112"/>
      <c r="H48" s="113"/>
      <c r="I48" s="112"/>
      <c r="J48" s="113"/>
      <c r="K48" s="173"/>
      <c r="L48" s="173"/>
      <c r="M48" s="74"/>
      <c r="Q48" s="2"/>
    </row>
    <row r="49" spans="1:17" s="5" customFormat="1" ht="17.25" customHeight="1">
      <c r="A49" s="45">
        <v>37</v>
      </c>
      <c r="B49" s="72"/>
      <c r="C49" s="72"/>
      <c r="D49" s="72"/>
      <c r="E49" s="162"/>
      <c r="F49" s="111"/>
      <c r="G49" s="112"/>
      <c r="H49" s="113"/>
      <c r="I49" s="112"/>
      <c r="J49" s="113"/>
      <c r="K49" s="173"/>
      <c r="L49" s="173"/>
      <c r="M49" s="74"/>
      <c r="Q49" s="2"/>
    </row>
    <row r="50" spans="1:17" s="5" customFormat="1" ht="17.25" customHeight="1">
      <c r="A50" s="45">
        <v>38</v>
      </c>
      <c r="B50" s="72"/>
      <c r="C50" s="72"/>
      <c r="D50" s="72"/>
      <c r="E50" s="162"/>
      <c r="F50" s="111"/>
      <c r="G50" s="112"/>
      <c r="H50" s="113"/>
      <c r="I50" s="112"/>
      <c r="J50" s="113"/>
      <c r="K50" s="173"/>
      <c r="L50" s="173"/>
      <c r="M50" s="74"/>
      <c r="Q50" s="2"/>
    </row>
    <row r="51" spans="1:17" s="5" customFormat="1" ht="17.25" customHeight="1">
      <c r="A51" s="45">
        <v>39</v>
      </c>
      <c r="B51" s="72"/>
      <c r="C51" s="72"/>
      <c r="D51" s="72"/>
      <c r="E51" s="162"/>
      <c r="F51" s="111"/>
      <c r="G51" s="112"/>
      <c r="H51" s="113"/>
      <c r="I51" s="112"/>
      <c r="J51" s="113"/>
      <c r="K51" s="173"/>
      <c r="L51" s="173"/>
      <c r="M51" s="74"/>
      <c r="Q51" s="2"/>
    </row>
    <row r="52" spans="1:17" s="5" customFormat="1" ht="17.25" customHeight="1">
      <c r="A52" s="45">
        <v>40</v>
      </c>
      <c r="B52" s="72"/>
      <c r="C52" s="72"/>
      <c r="D52" s="72"/>
      <c r="E52" s="162"/>
      <c r="F52" s="111"/>
      <c r="G52" s="112"/>
      <c r="H52" s="113"/>
      <c r="I52" s="112"/>
      <c r="J52" s="113"/>
      <c r="K52" s="173"/>
      <c r="L52" s="173"/>
      <c r="M52" s="74"/>
      <c r="Q52" s="2">
        <f t="shared" si="0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electLockedCells="1"/>
  <mergeCells count="12">
    <mergeCell ref="A3:B3"/>
    <mergeCell ref="A1:B1"/>
    <mergeCell ref="C1:E1"/>
    <mergeCell ref="C3:D3"/>
    <mergeCell ref="C2:E2"/>
    <mergeCell ref="K10:L10"/>
    <mergeCell ref="G1:H1"/>
    <mergeCell ref="G10:H10"/>
    <mergeCell ref="I10:J10"/>
    <mergeCell ref="G3:H3"/>
    <mergeCell ref="H7:I7"/>
    <mergeCell ref="I3:L3"/>
  </mergeCells>
  <dataValidations count="4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27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IF('様式１男子'!C1="",'様式１女子'!C1,'様式１男子'!C1)&amp;"大会参加者数"</f>
        <v>阿部杯長距離競技会大会参加者数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82" t="s">
        <v>346</v>
      </c>
      <c r="D2" s="228">
        <f>IF('申込必要事項'!C3="","",'申込必要事項'!C3)</f>
      </c>
      <c r="E2" s="228"/>
      <c r="F2" s="228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297</v>
      </c>
      <c r="B4" s="52" t="s">
        <v>306</v>
      </c>
      <c r="C4" s="53" t="s">
        <v>239</v>
      </c>
      <c r="D4" s="51" t="s">
        <v>297</v>
      </c>
      <c r="E4" s="52" t="s">
        <v>306</v>
      </c>
      <c r="F4" s="54" t="s">
        <v>239</v>
      </c>
      <c r="G4" s="41"/>
      <c r="H4" s="40"/>
    </row>
    <row r="5" spans="1:8" ht="21.75" customHeight="1" thickTop="1">
      <c r="A5" s="229" t="s">
        <v>234</v>
      </c>
      <c r="B5" s="151" t="s">
        <v>307</v>
      </c>
      <c r="C5" s="146">
        <f>COUNTIF('様式１男子'!$G$13:$I$52,B5)</f>
        <v>0</v>
      </c>
      <c r="D5" s="229" t="s">
        <v>235</v>
      </c>
      <c r="E5" s="155" t="s">
        <v>71</v>
      </c>
      <c r="F5" s="42">
        <f>COUNTIF('様式１女子'!$G$13:$I$52,E5)</f>
        <v>0</v>
      </c>
      <c r="G5" s="43"/>
      <c r="H5" s="40"/>
    </row>
    <row r="6" spans="1:8" ht="21.75" customHeight="1">
      <c r="A6" s="230"/>
      <c r="B6" s="152" t="s">
        <v>355</v>
      </c>
      <c r="C6" s="88">
        <f>COUNTIF('様式１男子'!$G$13:$I$52,B6)</f>
        <v>0</v>
      </c>
      <c r="D6" s="230"/>
      <c r="E6" s="156" t="s">
        <v>202</v>
      </c>
      <c r="F6" s="44">
        <f>COUNTIF('様式１女子'!$G$13:$I$52,E6)</f>
        <v>0</v>
      </c>
      <c r="G6" s="43"/>
      <c r="H6" s="40"/>
    </row>
    <row r="7" spans="1:8" ht="21.75" customHeight="1">
      <c r="A7" s="230"/>
      <c r="B7" s="152" t="s">
        <v>356</v>
      </c>
      <c r="C7" s="88">
        <f>COUNTIF('様式１男子'!$G$13:$I$52,B7)</f>
        <v>0</v>
      </c>
      <c r="D7" s="230"/>
      <c r="E7" s="156" t="s">
        <v>203</v>
      </c>
      <c r="F7" s="44">
        <f>COUNTIF('様式１女子'!$G$13:$I$52,E7)</f>
        <v>0</v>
      </c>
      <c r="G7" s="43"/>
      <c r="H7" s="40"/>
    </row>
    <row r="8" spans="1:8" ht="21.75" customHeight="1">
      <c r="A8" s="230"/>
      <c r="B8" s="152" t="s">
        <v>357</v>
      </c>
      <c r="C8" s="88">
        <f>COUNTIF('様式１男子'!$G$13:$I$52,B8)</f>
        <v>0</v>
      </c>
      <c r="D8" s="230"/>
      <c r="E8" s="157" t="s">
        <v>361</v>
      </c>
      <c r="F8" s="44">
        <f>COUNTIF('様式１女子'!$G$13:$I$52,E8)</f>
        <v>0</v>
      </c>
      <c r="G8" s="43"/>
      <c r="H8" s="40"/>
    </row>
    <row r="9" spans="1:8" ht="21.75" customHeight="1">
      <c r="A9" s="230"/>
      <c r="B9" s="152" t="s">
        <v>361</v>
      </c>
      <c r="C9" s="88">
        <f>COUNTIF('様式１男子'!$G$13:$I$52,B9)</f>
        <v>0</v>
      </c>
      <c r="D9" s="230"/>
      <c r="E9" s="157" t="s">
        <v>121</v>
      </c>
      <c r="F9" s="44">
        <f>COUNTIF('様式１女子'!$G$13:$I$52,E9)</f>
        <v>0</v>
      </c>
      <c r="G9" s="43"/>
      <c r="H9" s="40"/>
    </row>
    <row r="10" spans="1:8" ht="21.75" customHeight="1">
      <c r="A10" s="230"/>
      <c r="B10" s="152" t="s">
        <v>358</v>
      </c>
      <c r="C10" s="88">
        <f>COUNTIF('様式１男子'!$G$13:$I$52,B10)</f>
        <v>0</v>
      </c>
      <c r="D10" s="230"/>
      <c r="E10" s="157"/>
      <c r="F10" s="44">
        <f>COUNTIF('様式１女子'!$G$13:$I$52,E10)</f>
        <v>0</v>
      </c>
      <c r="G10" s="43"/>
      <c r="H10" s="40"/>
    </row>
    <row r="11" spans="1:8" ht="21.75" customHeight="1">
      <c r="A11" s="230"/>
      <c r="B11" s="152"/>
      <c r="C11" s="88">
        <f>COUNTIF('様式１男子'!$G$13:$I$52,B11)</f>
        <v>0</v>
      </c>
      <c r="D11" s="230"/>
      <c r="E11" s="157"/>
      <c r="F11" s="44">
        <f>COUNTIF('様式１女子'!$G$13:$I$52,E11)</f>
        <v>0</v>
      </c>
      <c r="G11" s="43"/>
      <c r="H11" s="40"/>
    </row>
    <row r="12" spans="1:8" ht="21.75" customHeight="1">
      <c r="A12" s="230"/>
      <c r="B12" s="152"/>
      <c r="C12" s="88">
        <f>COUNTIF('様式１男子'!$G$13:$I$52,B12)</f>
        <v>0</v>
      </c>
      <c r="D12" s="230"/>
      <c r="E12" s="152"/>
      <c r="F12" s="44">
        <f>COUNTIF('様式１女子'!$G$13:$I$52,E12)</f>
        <v>0</v>
      </c>
      <c r="G12" s="43"/>
      <c r="H12" s="40"/>
    </row>
    <row r="13" spans="1:8" ht="21.75" customHeight="1">
      <c r="A13" s="230"/>
      <c r="B13" s="152"/>
      <c r="C13" s="88">
        <f>COUNTIF('様式１男子'!$G$13:$I$52,B13)</f>
        <v>0</v>
      </c>
      <c r="D13" s="230"/>
      <c r="E13" s="157"/>
      <c r="F13" s="44">
        <f>COUNTIF('様式１女子'!$G$13:$I$52,E13)</f>
        <v>0</v>
      </c>
      <c r="G13" s="43"/>
      <c r="H13" s="40"/>
    </row>
    <row r="14" spans="1:8" ht="21.75" customHeight="1">
      <c r="A14" s="230"/>
      <c r="B14" s="152"/>
      <c r="C14" s="88">
        <f>COUNTIF('様式１男子'!$G$13:$I$52,B14)</f>
        <v>0</v>
      </c>
      <c r="D14" s="230"/>
      <c r="E14" s="157"/>
      <c r="F14" s="44">
        <f>COUNTIF('様式１女子'!$G$13:$I$52,E14)</f>
        <v>0</v>
      </c>
      <c r="G14" s="43"/>
      <c r="H14" s="40"/>
    </row>
    <row r="15" spans="1:8" ht="21.75" customHeight="1">
      <c r="A15" s="230"/>
      <c r="B15" s="153"/>
      <c r="C15" s="88">
        <f>COUNTIF('様式１男子'!$G$13:$I$52,B15)</f>
        <v>0</v>
      </c>
      <c r="D15" s="230"/>
      <c r="E15" s="157"/>
      <c r="F15" s="44">
        <f>COUNTIF('様式１女子'!$G$13:$I$52,E15)</f>
        <v>0</v>
      </c>
      <c r="G15" s="43"/>
      <c r="H15" s="40"/>
    </row>
    <row r="16" spans="1:8" ht="21.75" customHeight="1">
      <c r="A16" s="230"/>
      <c r="B16" s="153"/>
      <c r="C16" s="88">
        <f>COUNTIF('様式１男子'!$G$13:$I$52,B16)</f>
        <v>0</v>
      </c>
      <c r="D16" s="230"/>
      <c r="E16" s="157"/>
      <c r="F16" s="44">
        <f>COUNTIF('様式１女子'!$G$13:$I$52,E16)</f>
        <v>0</v>
      </c>
      <c r="G16" s="43"/>
      <c r="H16" s="40"/>
    </row>
    <row r="17" spans="1:8" ht="21.75" customHeight="1">
      <c r="A17" s="230"/>
      <c r="B17" s="153"/>
      <c r="C17" s="88">
        <f>COUNTIF('様式１男子'!$G$13:$I$52,B17)</f>
        <v>0</v>
      </c>
      <c r="D17" s="230"/>
      <c r="E17" s="157"/>
      <c r="F17" s="44">
        <f>COUNTIF('様式１女子'!$G$13:$I$52,E17)</f>
        <v>0</v>
      </c>
      <c r="G17" s="43"/>
      <c r="H17" s="40"/>
    </row>
    <row r="18" spans="1:8" ht="21.75" customHeight="1">
      <c r="A18" s="230"/>
      <c r="B18" s="153"/>
      <c r="C18" s="88">
        <f>COUNTIF('様式１男子'!$G$13:$I$52,B18)</f>
        <v>0</v>
      </c>
      <c r="D18" s="230"/>
      <c r="E18" s="157"/>
      <c r="F18" s="44">
        <f>COUNTIF('様式１女子'!$G$13:$I$52,E18)</f>
        <v>0</v>
      </c>
      <c r="G18" s="43"/>
      <c r="H18" s="40"/>
    </row>
    <row r="19" spans="1:8" ht="21.75" customHeight="1">
      <c r="A19" s="230"/>
      <c r="B19" s="153"/>
      <c r="C19" s="88">
        <f>COUNTIF('様式１男子'!$G$13:$I$52,B19)</f>
        <v>0</v>
      </c>
      <c r="D19" s="230"/>
      <c r="E19" s="157"/>
      <c r="F19" s="44">
        <f>COUNTIF('様式１女子'!$G$13:$I$52,E19)</f>
        <v>0</v>
      </c>
      <c r="G19" s="43"/>
      <c r="H19" s="40"/>
    </row>
    <row r="20" spans="1:8" ht="21.75" customHeight="1">
      <c r="A20" s="230"/>
      <c r="B20" s="153"/>
      <c r="C20" s="88">
        <f>COUNTIF('様式１男子'!$G$13:$I$52,B20)</f>
        <v>0</v>
      </c>
      <c r="D20" s="230"/>
      <c r="E20" s="157"/>
      <c r="F20" s="44">
        <f>COUNTIF('様式１女子'!$G$13:$I$52,E20)</f>
        <v>0</v>
      </c>
      <c r="G20" s="43"/>
      <c r="H20" s="40"/>
    </row>
    <row r="21" spans="1:8" ht="21.75" customHeight="1">
      <c r="A21" s="230"/>
      <c r="B21" s="153"/>
      <c r="C21" s="88">
        <f>COUNTIF('様式１男子'!$G$13:$I$52,B21)</f>
        <v>0</v>
      </c>
      <c r="D21" s="230"/>
      <c r="E21" s="157"/>
      <c r="F21" s="44">
        <f>COUNTIF('様式１女子'!$G$13:$I$52,E21)</f>
        <v>0</v>
      </c>
      <c r="G21" s="43"/>
      <c r="H21" s="40"/>
    </row>
    <row r="22" spans="1:8" ht="21.75" customHeight="1">
      <c r="A22" s="230"/>
      <c r="B22" s="152"/>
      <c r="C22" s="88">
        <f>COUNTIF('様式１男子'!$G$13:$I$52,B22)</f>
        <v>0</v>
      </c>
      <c r="D22" s="230"/>
      <c r="E22" s="157"/>
      <c r="F22" s="44">
        <f>COUNTIF('様式１女子'!$G$13:$I$52,E22)</f>
        <v>0</v>
      </c>
      <c r="G22" s="43"/>
      <c r="H22" s="40"/>
    </row>
    <row r="23" spans="1:8" ht="21.75" customHeight="1">
      <c r="A23" s="230"/>
      <c r="B23" s="152"/>
      <c r="C23" s="88">
        <f>COUNTIF('様式１男子'!$G$13:$I$52,B23)</f>
        <v>0</v>
      </c>
      <c r="D23" s="230"/>
      <c r="E23" s="157"/>
      <c r="F23" s="44">
        <f>COUNTIF('様式１女子'!$G$13:$I$52,E23)</f>
        <v>0</v>
      </c>
      <c r="G23" s="40"/>
      <c r="H23" s="40"/>
    </row>
    <row r="24" spans="1:8" ht="21.75" customHeight="1">
      <c r="A24" s="230"/>
      <c r="B24" s="152"/>
      <c r="C24" s="88">
        <f>COUNTIF('様式１男子'!$G$13:$I$52,B24)</f>
        <v>0</v>
      </c>
      <c r="D24" s="230"/>
      <c r="E24" s="157"/>
      <c r="F24" s="44">
        <f>COUNTIF('様式１女子'!$G$13:$I$52,E24)</f>
        <v>0</v>
      </c>
      <c r="G24" s="40"/>
      <c r="H24" s="40"/>
    </row>
    <row r="25" spans="1:8" ht="21.75" customHeight="1" thickBot="1">
      <c r="A25" s="231"/>
      <c r="B25" s="154"/>
      <c r="C25" s="89">
        <f>COUNTIF('様式１男子'!$G$13:$I$52,B25)</f>
        <v>0</v>
      </c>
      <c r="D25" s="231"/>
      <c r="E25" s="158"/>
      <c r="F25" s="61">
        <f>COUNTIF('様式１女子'!$G$13:$I$52,E25)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2017-03-21T14:39:06Z</cp:lastPrinted>
  <dcterms:created xsi:type="dcterms:W3CDTF">2008-02-20T03:31:46Z</dcterms:created>
  <dcterms:modified xsi:type="dcterms:W3CDTF">2017-03-21T14:41:52Z</dcterms:modified>
  <cp:category/>
  <cp:version/>
  <cp:contentType/>
  <cp:contentStatus/>
</cp:coreProperties>
</file>