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'女子(様式1-②)'!$A$1:$L$54</definedName>
    <definedName name="_xlnm.Print_Area" localSheetId="2">'男子(様式１-①)'!$A$1:$L$54</definedName>
    <definedName name="_xlnm.Print_Titles" localSheetId="3">'女子(様式1-②)'!$1:$12</definedName>
    <definedName name="_xlnm.Print_Titles" localSheetId="2">'男子(様式１-①)'!$1:$12</definedName>
  </definedNames>
  <calcPr fullCalcOnLoad="1"/>
</workbook>
</file>

<file path=xl/sharedStrings.xml><?xml version="1.0" encoding="utf-8"?>
<sst xmlns="http://schemas.openxmlformats.org/spreadsheetml/2006/main" count="779" uniqueCount="432">
  <si>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</si>
  <si>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</si>
  <si>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</si>
  <si>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</si>
  <si>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</si>
  <si>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</si>
  <si>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</si>
  <si>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</si>
  <si>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</si>
  <si>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</si>
  <si>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</si>
  <si>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</si>
  <si>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</si>
  <si>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</si>
  <si>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</si>
  <si>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</si>
  <si>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</si>
  <si>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</si>
  <si>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</si>
  <si>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</si>
  <si>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</si>
  <si>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</si>
  <si>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</si>
  <si>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</si>
  <si>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</si>
  <si>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</si>
  <si>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</si>
  <si>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</si>
  <si>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</si>
  <si>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</si>
  <si>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</si>
  <si>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</si>
  <si>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</si>
  <si>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</si>
  <si>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</si>
  <si>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</si>
  <si>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</si>
  <si>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</si>
  <si>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</si>
  <si>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</si>
  <si>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</si>
  <si>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</si>
  <si>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</si>
  <si>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</si>
  <si>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</si>
  <si>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</si>
  <si>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</si>
  <si>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</si>
  <si>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</si>
  <si>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</si>
  <si>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</si>
  <si>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</si>
  <si>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</si>
  <si>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</si>
  <si>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</si>
  <si>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</si>
  <si>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</si>
  <si>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</si>
  <si>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</si>
  <si>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</si>
  <si>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</si>
  <si>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</si>
  <si>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</si>
  <si>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</si>
  <si>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</si>
  <si>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</si>
  <si>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</si>
  <si>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</si>
  <si>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</si>
  <si>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</si>
  <si>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</si>
  <si>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</si>
  <si>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</si>
  <si>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</si>
  <si>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</si>
  <si>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</si>
  <si>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</si>
  <si>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</si>
  <si>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</si>
  <si>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</si>
  <si>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</si>
  <si>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</si>
  <si>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</si>
  <si>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</si>
  <si>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</si>
  <si>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</si>
  <si>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</si>
  <si>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</si>
  <si>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</si>
  <si>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</si>
  <si>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</si>
  <si>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</si>
  <si>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</si>
  <si>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</si>
  <si>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</si>
  <si>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</si>
  <si>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</si>
  <si>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</si>
  <si>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</si>
  <si>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</si>
  <si>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</si>
  <si>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</si>
  <si>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</si>
  <si>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</si>
  <si>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</si>
  <si>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</si>
  <si>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</si>
  <si>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</si>
  <si>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</si>
  <si>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</si>
  <si>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</si>
  <si>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</si>
  <si>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</si>
  <si>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</si>
  <si>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</si>
  <si>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</si>
  <si>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</si>
  <si>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</si>
  <si>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</si>
  <si>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</si>
  <si>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</si>
  <si>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</si>
  <si>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</si>
  <si>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</si>
  <si>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</si>
  <si>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</si>
  <si>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</si>
  <si>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</si>
  <si>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</si>
  <si>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</si>
  <si>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</si>
  <si>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</si>
  <si>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</si>
  <si>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</si>
  <si>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</si>
  <si>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</si>
  <si>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</si>
  <si>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</si>
  <si>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</si>
  <si>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</si>
  <si>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</si>
  <si>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</si>
  <si>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</si>
  <si>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</si>
  <si>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</si>
  <si>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</si>
  <si>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</si>
  <si>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</si>
  <si>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</si>
  <si>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</si>
  <si>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</si>
  <si>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</si>
  <si>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</si>
  <si>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</si>
  <si>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</si>
  <si>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</si>
  <si>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</si>
  <si>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</si>
  <si>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</si>
  <si>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</si>
  <si>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</si>
  <si>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</si>
  <si>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</si>
  <si>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</si>
  <si>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</si>
  <si>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</si>
  <si>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</si>
  <si>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</si>
  <si>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</si>
  <si>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</si>
  <si>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</si>
  <si>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</si>
  <si>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</si>
  <si>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</si>
  <si>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</si>
  <si>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</si>
  <si>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</si>
  <si>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</si>
  <si>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</si>
  <si>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</si>
  <si>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</si>
  <si>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</si>
  <si>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</si>
  <si>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</si>
  <si>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</si>
  <si>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</si>
  <si>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</si>
  <si>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</si>
  <si>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</si>
  <si>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</si>
  <si>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</si>
  <si>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</si>
  <si>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</si>
  <si>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</si>
  <si>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</si>
  <si>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</si>
  <si>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</si>
  <si>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</si>
  <si>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</si>
  <si>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</si>
  <si>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</si>
  <si>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</si>
  <si>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</si>
  <si>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</si>
  <si>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</si>
  <si>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</si>
  <si>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</si>
  <si>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</si>
  <si>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</si>
  <si>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</si>
  <si>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</si>
  <si>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</si>
  <si>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</si>
  <si>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</si>
  <si>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</si>
  <si>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</si>
  <si>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</si>
  <si>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</si>
  <si>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</si>
  <si>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</si>
  <si>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</si>
  <si>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</si>
  <si>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</si>
  <si>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</si>
  <si>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</si>
  <si>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</si>
  <si>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</si>
  <si>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</si>
  <si>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</si>
  <si>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</si>
  <si>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</si>
  <si>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</si>
  <si>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</si>
  <si>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</si>
  <si>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</si>
  <si>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</si>
  <si>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</si>
  <si>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</si>
  <si>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</si>
  <si>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</si>
  <si>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</si>
  <si>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</si>
  <si>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</si>
  <si>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</si>
  <si>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</si>
  <si>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</si>
  <si>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</si>
  <si>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</si>
  <si>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</si>
  <si>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</si>
  <si>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</si>
  <si>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</si>
  <si>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</si>
  <si>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</si>
  <si>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</si>
  <si>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</si>
  <si>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</si>
  <si>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</si>
  <si>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</si>
  <si>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</si>
  <si>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</si>
  <si>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</si>
  <si>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</si>
  <si>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</si>
  <si>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</si>
  <si>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</si>
  <si>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</si>
  <si>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</si>
  <si>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</si>
  <si>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</si>
  <si>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</si>
  <si>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</si>
  <si>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</si>
  <si>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</si>
  <si>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</si>
  <si>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</si>
  <si>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</si>
  <si>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</si>
  <si>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</si>
  <si>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</si>
  <si>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</si>
  <si>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</si>
  <si>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</si>
  <si>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</si>
  <si>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</si>
  <si>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</si>
  <si>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</si>
  <si>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</si>
  <si>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</si>
  <si>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</si>
  <si>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</si>
  <si>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</si>
  <si>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</si>
  <si>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</si>
  <si>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</si>
  <si>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</si>
  <si>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</si>
  <si>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</si>
  <si>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</si>
  <si>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</si>
  <si>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</si>
  <si>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</si>
  <si>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</si>
  <si>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</si>
  <si>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</si>
  <si>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</si>
  <si>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</si>
  <si>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</si>
  <si>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</si>
  <si>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</si>
  <si>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</si>
  <si>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</si>
  <si>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</si>
  <si>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</si>
  <si>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</si>
  <si>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</si>
  <si>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</si>
  <si>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</si>
  <si>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</si>
  <si>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</si>
  <si>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</si>
  <si>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</si>
  <si>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</si>
  <si>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</si>
  <si>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</si>
  <si>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</si>
  <si>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</si>
  <si>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</si>
  <si>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</si>
  <si>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</si>
  <si>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</si>
  <si>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</si>
  <si>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</si>
  <si>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</si>
  <si>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</si>
  <si>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</si>
  <si>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</si>
  <si>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</si>
  <si>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</si>
  <si>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</si>
  <si>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</si>
  <si>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</si>
  <si>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</si>
  <si>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</si>
  <si>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</si>
  <si>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</si>
  <si>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</si>
  <si>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</si>
  <si>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</si>
  <si>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</si>
  <si>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</si>
  <si>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</si>
  <si>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</si>
  <si>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</si>
  <si>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</si>
  <si>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</si>
  <si>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</si>
  <si>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</si>
  <si>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</si>
  <si>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</si>
  <si>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</si>
  <si>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</si>
  <si>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</si>
  <si>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</si>
  <si>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</si>
  <si>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</si>
  <si>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</si>
  <si>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</si>
  <si>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</si>
  <si>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</si>
  <si>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</si>
  <si>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</si>
  <si>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</si>
  <si>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</si>
  <si>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</si>
  <si>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</si>
  <si>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</si>
  <si>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</si>
  <si>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</si>
  <si>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</si>
  <si>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</si>
  <si>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</si>
  <si>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</si>
  <si>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</si>
  <si>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</si>
  <si>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</si>
  <si>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</si>
  <si>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</si>
  <si>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</si>
  <si>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</si>
  <si>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</si>
  <si>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</si>
  <si>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</si>
  <si>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</si>
  <si>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</si>
  <si>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</si>
  <si>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</si>
  <si>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</si>
  <si>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</si>
  <si>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</si>
  <si>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</si>
  <si>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</si>
  <si>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</si>
  <si>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</si>
  <si>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</si>
  <si>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</si>
  <si>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</si>
  <si>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</si>
  <si>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</si>
  <si>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</si>
  <si>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</si>
  <si>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</si>
  <si>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砲丸投⑤</t>
  </si>
  <si>
    <t>四種競技</t>
  </si>
  <si>
    <t>中一100m</t>
  </si>
  <si>
    <t>中二100m</t>
  </si>
  <si>
    <t>中三100m</t>
  </si>
  <si>
    <t>100mH</t>
  </si>
  <si>
    <t>円盤投①</t>
  </si>
  <si>
    <t>砲丸投2.7</t>
  </si>
  <si>
    <t>※全道大会に申し込む際の標記です</t>
  </si>
  <si>
    <t>郵送不要</t>
  </si>
  <si>
    <t>大会名</t>
  </si>
  <si>
    <t>未記入は受け付けない</t>
  </si>
  <si>
    <t>↓</t>
  </si>
  <si>
    <t>春季サーキット陸上第　　　戦</t>
  </si>
  <si>
    <t>(管外選手と小学生は空欄)</t>
  </si>
  <si>
    <t>(管内の中高一般選手で未交付の場合は"なし"と記入)</t>
  </si>
  <si>
    <t>棒高跳</t>
  </si>
  <si>
    <t>三段跳</t>
  </si>
  <si>
    <t>リレーのチーム数は手入力で</t>
  </si>
  <si>
    <t>参加料は手入力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</si>
</sst>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48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14" fillId="17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1" borderId="10" xfId="0" applyFont="1" applyFill="1" applyBorder="1" applyAlignment="1" applyProtection="1">
      <alignment horizontal="center" vertical="center" shrinkToFit="1"/>
      <protection hidden="1"/>
    </xf>
    <xf numFmtId="49" fontId="22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7" borderId="10" xfId="0" applyFont="1" applyFill="1" applyBorder="1" applyAlignment="1">
      <alignment horizontal="center" vertical="center" shrinkToFit="1"/>
    </xf>
    <xf numFmtId="49" fontId="22" fillId="7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176" fontId="35" fillId="27" borderId="28" xfId="0" applyNumberFormat="1" applyFont="1" applyFill="1" applyBorder="1" applyAlignment="1">
      <alignment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vertical="center"/>
    </xf>
    <xf numFmtId="187" fontId="35" fillId="27" borderId="28" xfId="49" applyNumberFormat="1" applyFont="1" applyFill="1" applyBorder="1" applyAlignment="1">
      <alignment horizontal="right" vertical="center"/>
    </xf>
    <xf numFmtId="0" fontId="35" fillId="27" borderId="29" xfId="0" applyFont="1" applyFill="1" applyBorder="1" applyAlignment="1">
      <alignment vertical="center"/>
    </xf>
    <xf numFmtId="0" fontId="35" fillId="27" borderId="13" xfId="0" applyFont="1" applyFill="1" applyBorder="1" applyAlignment="1">
      <alignment horizontal="center" vertical="center"/>
    </xf>
    <xf numFmtId="176" fontId="35" fillId="27" borderId="30" xfId="0" applyNumberFormat="1" applyFont="1" applyFill="1" applyBorder="1" applyAlignment="1">
      <alignment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vertical="center"/>
    </xf>
    <xf numFmtId="187" fontId="35" fillId="27" borderId="31" xfId="49" applyNumberFormat="1" applyFont="1" applyFill="1" applyBorder="1" applyAlignment="1">
      <alignment horizontal="right" vertical="center"/>
    </xf>
    <xf numFmtId="0" fontId="35" fillId="2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vertical="center"/>
    </xf>
    <xf numFmtId="187" fontId="35" fillId="27" borderId="34" xfId="49" applyNumberFormat="1" applyFont="1" applyFill="1" applyBorder="1" applyAlignment="1">
      <alignment horizontal="right" vertical="center"/>
    </xf>
    <xf numFmtId="0" fontId="35" fillId="27" borderId="35" xfId="0" applyFont="1" applyFill="1" applyBorder="1" applyAlignment="1">
      <alignment vertical="center"/>
    </xf>
    <xf numFmtId="0" fontId="35" fillId="27" borderId="36" xfId="0" applyFont="1" applyFill="1" applyBorder="1" applyAlignment="1">
      <alignment vertical="center"/>
    </xf>
    <xf numFmtId="187" fontId="35" fillId="27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3" borderId="10" xfId="0" applyFont="1" applyFill="1" applyBorder="1" applyAlignment="1" applyProtection="1">
      <alignment horizontal="center" vertical="center"/>
      <protection/>
    </xf>
    <xf numFmtId="187" fontId="34" fillId="23" borderId="10" xfId="49" applyNumberFormat="1" applyFont="1" applyFill="1" applyBorder="1" applyAlignment="1" applyProtection="1">
      <alignment vertical="center"/>
      <protection hidden="1"/>
    </xf>
    <xf numFmtId="0" fontId="34" fillId="23" borderId="10" xfId="0" applyFont="1" applyFill="1" applyBorder="1" applyAlignment="1" applyProtection="1">
      <alignment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49" fontId="34" fillId="23" borderId="10" xfId="0" applyNumberFormat="1" applyFont="1" applyFill="1" applyBorder="1" applyAlignment="1" applyProtection="1">
      <alignment horizontal="right" vertical="center"/>
      <protection/>
    </xf>
    <xf numFmtId="49" fontId="34" fillId="23" borderId="10" xfId="0" applyNumberFormat="1" applyFont="1" applyFill="1" applyBorder="1" applyAlignment="1" applyProtection="1">
      <alignment vertical="center"/>
      <protection/>
    </xf>
    <xf numFmtId="0" fontId="18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38" fontId="36" fillId="25" borderId="31" xfId="49" applyFont="1" applyFill="1" applyBorder="1" applyAlignment="1" applyProtection="1">
      <alignment horizontal="center" vertical="center"/>
      <protection locked="0"/>
    </xf>
    <xf numFmtId="38" fontId="36" fillId="25" borderId="34" xfId="49" applyFont="1" applyFill="1" applyBorder="1" applyAlignment="1" applyProtection="1">
      <alignment horizontal="center" vertical="center"/>
      <protection locked="0"/>
    </xf>
    <xf numFmtId="38" fontId="35" fillId="25" borderId="28" xfId="49" applyFont="1" applyFill="1" applyBorder="1" applyAlignment="1" applyProtection="1">
      <alignment horizontal="center" vertical="center"/>
      <protection locked="0"/>
    </xf>
    <xf numFmtId="38" fontId="35" fillId="25" borderId="31" xfId="49" applyFont="1" applyFill="1" applyBorder="1" applyAlignment="1" applyProtection="1">
      <alignment horizontal="center" vertical="center"/>
      <protection locked="0"/>
    </xf>
    <xf numFmtId="38" fontId="35" fillId="25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1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21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4" fillId="21" borderId="43" xfId="0" applyFont="1" applyFill="1" applyBorder="1" applyAlignment="1">
      <alignment horizontal="distributed" vertical="center"/>
    </xf>
    <xf numFmtId="0" fontId="54" fillId="21" borderId="44" xfId="0" applyFont="1" applyFill="1" applyBorder="1" applyAlignment="1">
      <alignment horizontal="distributed" vertical="center"/>
    </xf>
    <xf numFmtId="0" fontId="54" fillId="21" borderId="45" xfId="0" applyFont="1" applyFill="1" applyBorder="1" applyAlignment="1">
      <alignment horizontal="distributed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21" borderId="0" xfId="0" applyFont="1" applyFill="1" applyAlignment="1">
      <alignment vertical="center"/>
    </xf>
    <xf numFmtId="0" fontId="60" fillId="21" borderId="0" xfId="0" applyFont="1" applyFill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 shrinkToFit="1"/>
      <protection locked="0"/>
    </xf>
    <xf numFmtId="0" fontId="23" fillId="0" borderId="48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Border="1" applyAlignment="1" applyProtection="1">
      <alignment horizontal="right" vertical="center" indent="1" shrinkToFit="1"/>
      <protection locked="0"/>
    </xf>
    <xf numFmtId="0" fontId="23" fillId="0" borderId="47" xfId="0" applyFont="1" applyBorder="1" applyAlignment="1" applyProtection="1">
      <alignment horizontal="right" vertical="center" indent="1"/>
      <protection locked="0"/>
    </xf>
    <xf numFmtId="0" fontId="47" fillId="0" borderId="0" xfId="0" applyFont="1" applyAlignment="1">
      <alignment vertical="top"/>
    </xf>
    <xf numFmtId="0" fontId="63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76" fontId="39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0" fontId="24" fillId="0" borderId="49" xfId="0" applyFont="1" applyBorder="1" applyAlignment="1">
      <alignment horizontal="left" vertical="center" wrapText="1" indent="2"/>
    </xf>
    <xf numFmtId="0" fontId="24" fillId="0" borderId="50" xfId="0" applyFont="1" applyBorder="1" applyAlignment="1">
      <alignment horizontal="left" vertical="center" wrapText="1" indent="2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8" borderId="51" xfId="0" applyFont="1" applyFill="1" applyBorder="1" applyAlignment="1" applyProtection="1">
      <alignment vertical="center"/>
      <protection hidden="1" locked="0"/>
    </xf>
    <xf numFmtId="0" fontId="2" fillId="8" borderId="46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" borderId="51" xfId="0" applyFont="1" applyFill="1" applyBorder="1" applyAlignment="1" applyProtection="1">
      <alignment vertical="center"/>
      <protection hidden="1" locked="0"/>
    </xf>
    <xf numFmtId="0" fontId="4" fillId="3" borderId="46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23" fillId="8" borderId="52" xfId="0" applyFont="1" applyFill="1" applyBorder="1" applyAlignment="1" applyProtection="1">
      <alignment vertical="center"/>
      <protection hidden="1" locked="0"/>
    </xf>
    <xf numFmtId="0" fontId="23" fillId="3" borderId="52" xfId="0" applyFont="1" applyFill="1" applyBorder="1" applyAlignment="1" applyProtection="1">
      <alignment vertical="center"/>
      <protection hidden="1" locked="0"/>
    </xf>
    <xf numFmtId="0" fontId="19" fillId="8" borderId="52" xfId="0" applyFont="1" applyFill="1" applyBorder="1" applyAlignment="1" applyProtection="1">
      <alignment vertical="center"/>
      <protection hidden="1" locked="0"/>
    </xf>
    <xf numFmtId="0" fontId="19" fillId="3" borderId="52" xfId="0" applyFont="1" applyFill="1" applyBorder="1" applyAlignment="1" applyProtection="1">
      <alignment vertical="center"/>
      <protection hidden="1" locked="0"/>
    </xf>
    <xf numFmtId="0" fontId="23" fillId="8" borderId="53" xfId="0" applyFont="1" applyFill="1" applyBorder="1" applyAlignment="1" applyProtection="1">
      <alignment vertical="center"/>
      <protection hidden="1" locked="0"/>
    </xf>
    <xf numFmtId="0" fontId="23" fillId="3" borderId="53" xfId="0" applyFont="1" applyFill="1" applyBorder="1" applyAlignment="1" applyProtection="1">
      <alignment vertical="center"/>
      <protection hidden="1" locked="0"/>
    </xf>
    <xf numFmtId="0" fontId="11" fillId="0" borderId="0" xfId="0" applyFont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54" fillId="21" borderId="44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64" fillId="0" borderId="55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29" fillId="28" borderId="0" xfId="0" applyFont="1" applyFill="1" applyAlignment="1" applyProtection="1">
      <alignment horizontal="center" vertical="center"/>
      <protection hidden="1"/>
    </xf>
    <xf numFmtId="0" fontId="2" fillId="27" borderId="10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indent="1"/>
      <protection hidden="1"/>
    </xf>
    <xf numFmtId="0" fontId="11" fillId="0" borderId="45" xfId="0" applyFont="1" applyBorder="1" applyAlignment="1" applyProtection="1">
      <alignment horizontal="left" vertical="center" indent="1"/>
      <protection hidden="1"/>
    </xf>
    <xf numFmtId="0" fontId="38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8" fillId="0" borderId="43" xfId="0" applyFont="1" applyBorder="1" applyAlignment="1" applyProtection="1">
      <alignment horizontal="left" vertical="center"/>
      <protection hidden="1"/>
    </xf>
    <xf numFmtId="0" fontId="58" fillId="0" borderId="44" xfId="0" applyFont="1" applyBorder="1" applyAlignment="1" applyProtection="1">
      <alignment horizontal="left" vertical="center"/>
      <protection hidden="1"/>
    </xf>
    <xf numFmtId="0" fontId="58" fillId="0" borderId="45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38" fillId="0" borderId="55" xfId="0" applyFont="1" applyBorder="1" applyAlignment="1">
      <alignment horizontal="center" vertical="top"/>
    </xf>
    <xf numFmtId="0" fontId="2" fillId="21" borderId="1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0" fillId="0" borderId="26" xfId="0" applyFont="1" applyBorder="1" applyAlignment="1" applyProtection="1">
      <alignment vertical="center"/>
      <protection hidden="1"/>
    </xf>
    <xf numFmtId="0" fontId="47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1"/>
      <c r="C1" s="202"/>
      <c r="D1" s="257" t="s">
        <v>375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02"/>
      <c r="P1" s="202"/>
      <c r="Q1" s="203"/>
    </row>
    <row r="2" ht="24" customHeight="1" thickBot="1"/>
    <row r="3" spans="2:17" ht="5.25" customHeight="1">
      <c r="B3" s="250" t="s">
        <v>345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31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31"/>
    </row>
    <row r="6" spans="2:17" ht="4.5" customHeight="1" thickBot="1">
      <c r="B6" s="230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383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390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236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2" t="s">
        <v>197</v>
      </c>
      <c r="C23" s="22" t="s">
        <v>346</v>
      </c>
      <c r="D23" s="22" t="s">
        <v>198</v>
      </c>
      <c r="E23" s="33" t="s">
        <v>302</v>
      </c>
      <c r="F23" s="34" t="s">
        <v>314</v>
      </c>
      <c r="G23" s="35" t="s">
        <v>199</v>
      </c>
      <c r="H23" s="46" t="s">
        <v>227</v>
      </c>
      <c r="I23" s="25" t="s">
        <v>317</v>
      </c>
      <c r="J23" s="59" t="s">
        <v>227</v>
      </c>
      <c r="K23" s="26" t="s">
        <v>317</v>
      </c>
      <c r="L23" s="53" t="s">
        <v>309</v>
      </c>
      <c r="M23" s="52" t="s">
        <v>315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386</v>
      </c>
      <c r="G24" s="30">
        <v>3</v>
      </c>
      <c r="H24" s="31" t="s">
        <v>225</v>
      </c>
      <c r="I24" s="32" t="s">
        <v>226</v>
      </c>
      <c r="J24" s="31" t="s">
        <v>311</v>
      </c>
      <c r="K24" s="32" t="s">
        <v>319</v>
      </c>
      <c r="L24" s="71" t="s">
        <v>347</v>
      </c>
      <c r="M24" s="72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387</v>
      </c>
      <c r="G25" s="30">
        <v>3</v>
      </c>
      <c r="H25" s="31" t="s">
        <v>301</v>
      </c>
      <c r="I25" s="32" t="s">
        <v>282</v>
      </c>
      <c r="J25" s="31" t="s">
        <v>388</v>
      </c>
      <c r="K25" s="32" t="s">
        <v>389</v>
      </c>
      <c r="L25" s="71"/>
      <c r="M25" s="72" t="s">
        <v>347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1" customFormat="1" ht="14.25">
      <c r="B29" s="185" t="s">
        <v>316</v>
      </c>
      <c r="C29" s="186"/>
      <c r="D29" s="186"/>
      <c r="E29" s="186"/>
      <c r="F29" s="186"/>
      <c r="G29" s="186"/>
      <c r="H29" s="190"/>
      <c r="I29" s="190"/>
      <c r="J29" s="190"/>
      <c r="K29" s="190"/>
      <c r="L29" s="187"/>
      <c r="M29" s="187"/>
      <c r="N29" s="187"/>
      <c r="O29" s="187"/>
      <c r="P29" s="187"/>
      <c r="Q29" s="187"/>
    </row>
    <row r="30" spans="2:17" s="61" customFormat="1" ht="9.75" customHeight="1">
      <c r="B30" s="186"/>
      <c r="C30" s="186"/>
      <c r="D30" s="186"/>
      <c r="E30" s="186"/>
      <c r="F30" s="186"/>
      <c r="G30" s="186"/>
      <c r="H30" s="189"/>
      <c r="I30" s="189"/>
      <c r="J30" s="189"/>
      <c r="K30" s="189"/>
      <c r="L30" s="187"/>
      <c r="M30" s="187"/>
      <c r="N30" s="187"/>
      <c r="O30" s="187"/>
      <c r="P30" s="187"/>
      <c r="Q30" s="187"/>
    </row>
    <row r="31" spans="2:17" s="61" customFormat="1" ht="15.75" customHeight="1">
      <c r="B31" s="186" t="s">
        <v>392</v>
      </c>
      <c r="C31" s="186"/>
      <c r="D31" s="186"/>
      <c r="E31" s="186"/>
      <c r="F31" s="186"/>
      <c r="G31" s="186"/>
      <c r="H31" s="189"/>
      <c r="I31" s="189"/>
      <c r="J31" s="189"/>
      <c r="K31" s="189"/>
      <c r="L31" s="187"/>
      <c r="M31" s="187"/>
      <c r="N31" s="187"/>
      <c r="O31" s="187"/>
      <c r="P31" s="187"/>
      <c r="Q31" s="187"/>
    </row>
    <row r="32" spans="2:17" s="61" customFormat="1" ht="15.75" customHeight="1">
      <c r="B32" s="189" t="s">
        <v>355</v>
      </c>
      <c r="C32" s="186"/>
      <c r="D32" s="186"/>
      <c r="E32" s="186"/>
      <c r="F32" s="186"/>
      <c r="G32" s="186"/>
      <c r="H32" s="189"/>
      <c r="I32" s="189"/>
      <c r="J32" s="189"/>
      <c r="K32" s="189"/>
      <c r="L32" s="187"/>
      <c r="M32" s="187"/>
      <c r="N32" s="187"/>
      <c r="O32" s="187"/>
      <c r="P32" s="187"/>
      <c r="Q32" s="187"/>
    </row>
    <row r="33" spans="2:17" s="61" customFormat="1" ht="15.75" customHeight="1">
      <c r="B33" s="189" t="s">
        <v>391</v>
      </c>
      <c r="C33" s="186"/>
      <c r="D33" s="186"/>
      <c r="E33" s="186"/>
      <c r="F33" s="186"/>
      <c r="G33" s="186"/>
      <c r="H33" s="189"/>
      <c r="I33" s="189"/>
      <c r="J33" s="189"/>
      <c r="K33" s="189"/>
      <c r="L33" s="187"/>
      <c r="M33" s="187"/>
      <c r="N33" s="187"/>
      <c r="O33" s="187"/>
      <c r="P33" s="187"/>
      <c r="Q33" s="187"/>
    </row>
    <row r="34" spans="2:17" s="61" customFormat="1" ht="14.25">
      <c r="B34" s="189"/>
      <c r="C34" s="186"/>
      <c r="D34" s="186"/>
      <c r="E34" s="186"/>
      <c r="F34" s="186"/>
      <c r="G34" s="186"/>
      <c r="H34" s="189"/>
      <c r="I34" s="189"/>
      <c r="J34" s="189"/>
      <c r="K34" s="189"/>
      <c r="L34" s="187"/>
      <c r="M34" s="187"/>
      <c r="N34" s="187"/>
      <c r="O34" s="187"/>
      <c r="P34" s="187"/>
      <c r="Q34" s="187"/>
    </row>
    <row r="35" spans="2:11" s="61" customFormat="1" ht="11.25" customHeight="1">
      <c r="B35" s="60"/>
      <c r="C35" s="60"/>
      <c r="D35" s="60"/>
      <c r="E35" s="60"/>
      <c r="F35" s="60"/>
      <c r="G35" s="60"/>
      <c r="H35" s="62"/>
      <c r="I35" s="62"/>
      <c r="J35" s="62"/>
      <c r="K35" s="62"/>
    </row>
    <row r="36" spans="2:11" s="61" customFormat="1" ht="11.25" customHeight="1">
      <c r="B36" s="60"/>
      <c r="C36" s="60"/>
      <c r="D36" s="60"/>
      <c r="E36" s="60"/>
      <c r="F36" s="60"/>
      <c r="G36" s="60"/>
      <c r="H36" s="62"/>
      <c r="I36" s="62"/>
      <c r="J36" s="62"/>
      <c r="K36" s="62"/>
    </row>
    <row r="37" spans="2:9" s="61" customFormat="1" ht="14.25">
      <c r="B37" s="17" t="s">
        <v>320</v>
      </c>
      <c r="C37" s="60"/>
      <c r="D37" s="60"/>
      <c r="E37" s="60"/>
      <c r="F37" s="60"/>
      <c r="G37" s="60"/>
      <c r="H37" s="60"/>
      <c r="I37" s="60"/>
    </row>
    <row r="38" spans="2:9" s="61" customFormat="1" ht="9.75" customHeight="1">
      <c r="B38" s="60"/>
      <c r="C38" s="60"/>
      <c r="D38" s="60"/>
      <c r="E38" s="60"/>
      <c r="F38" s="60"/>
      <c r="G38" s="60"/>
      <c r="H38" s="60"/>
      <c r="I38" s="60"/>
    </row>
    <row r="39" spans="2:9" s="61" customFormat="1" ht="16.5" customHeight="1">
      <c r="B39" s="60" t="s">
        <v>280</v>
      </c>
      <c r="C39" s="60"/>
      <c r="D39" s="60"/>
      <c r="E39" s="60"/>
      <c r="F39" s="60"/>
      <c r="G39" s="60"/>
      <c r="H39" s="60"/>
      <c r="I39" s="60"/>
    </row>
    <row r="40" spans="2:11" s="61" customFormat="1" ht="16.5" customHeight="1">
      <c r="B40" s="62" t="s">
        <v>356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60"/>
      <c r="C42" s="62"/>
      <c r="D42" s="62"/>
      <c r="E42" s="62"/>
      <c r="F42" s="62"/>
      <c r="G42" s="62"/>
      <c r="H42" s="62"/>
      <c r="I42" s="62"/>
      <c r="J42" s="62"/>
      <c r="K42" s="62"/>
    </row>
    <row r="43" spans="2:17" s="61" customFormat="1" ht="14.25">
      <c r="B43" s="185" t="s">
        <v>348</v>
      </c>
      <c r="C43" s="186"/>
      <c r="D43" s="186"/>
      <c r="E43" s="186"/>
      <c r="F43" s="186"/>
      <c r="G43" s="186"/>
      <c r="H43" s="189"/>
      <c r="I43" s="189"/>
      <c r="J43" s="189"/>
      <c r="K43" s="189"/>
      <c r="L43" s="187"/>
      <c r="M43" s="187"/>
      <c r="N43" s="187"/>
      <c r="O43" s="187"/>
      <c r="P43" s="187"/>
      <c r="Q43" s="187"/>
    </row>
    <row r="44" spans="2:17" s="61" customFormat="1" ht="9.75" customHeight="1">
      <c r="B44" s="186"/>
      <c r="C44" s="186"/>
      <c r="D44" s="186"/>
      <c r="E44" s="186"/>
      <c r="F44" s="186"/>
      <c r="G44" s="186"/>
      <c r="H44" s="186"/>
      <c r="I44" s="186"/>
      <c r="J44" s="187"/>
      <c r="K44" s="187"/>
      <c r="L44" s="187"/>
      <c r="M44" s="187"/>
      <c r="N44" s="187"/>
      <c r="O44" s="187"/>
      <c r="P44" s="187"/>
      <c r="Q44" s="187"/>
    </row>
    <row r="45" spans="2:17" s="61" customFormat="1" ht="16.5" customHeight="1">
      <c r="B45" s="189" t="s">
        <v>384</v>
      </c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</row>
    <row r="46" spans="2:17" s="61" customFormat="1" ht="16.5" customHeight="1">
      <c r="B46" s="189"/>
      <c r="C46" s="186"/>
      <c r="D46" s="186"/>
      <c r="E46" s="186"/>
      <c r="F46" s="186"/>
      <c r="G46" s="186"/>
      <c r="H46" s="186"/>
      <c r="I46" s="186"/>
      <c r="J46" s="187"/>
      <c r="K46" s="187"/>
      <c r="L46" s="187"/>
      <c r="M46" s="187"/>
      <c r="N46" s="187"/>
      <c r="O46" s="187"/>
      <c r="P46" s="187"/>
      <c r="Q46" s="187"/>
    </row>
    <row r="47" spans="2:17" s="61" customFormat="1" ht="16.5" customHeight="1">
      <c r="B47" s="200"/>
      <c r="C47" s="63"/>
      <c r="D47" s="63"/>
      <c r="E47" s="63"/>
      <c r="F47" s="63"/>
      <c r="G47" s="63"/>
      <c r="H47" s="63"/>
      <c r="I47" s="63"/>
      <c r="J47" s="199"/>
      <c r="K47" s="199"/>
      <c r="L47" s="199"/>
      <c r="M47" s="199"/>
      <c r="N47" s="199"/>
      <c r="O47" s="199"/>
      <c r="P47" s="199"/>
      <c r="Q47" s="199"/>
    </row>
    <row r="48" spans="2:9" s="61" customFormat="1" ht="14.25">
      <c r="B48" s="60"/>
      <c r="C48" s="60"/>
      <c r="D48" s="60"/>
      <c r="E48" s="60"/>
      <c r="F48" s="60"/>
      <c r="G48" s="60"/>
      <c r="H48" s="60"/>
      <c r="I48" s="60"/>
    </row>
    <row r="49" spans="2:9" s="61" customFormat="1" ht="14.25">
      <c r="B49" s="17" t="s">
        <v>349</v>
      </c>
      <c r="C49" s="60"/>
      <c r="D49" s="60"/>
      <c r="E49" s="60"/>
      <c r="F49" s="60"/>
      <c r="G49" s="60"/>
      <c r="H49" s="60"/>
      <c r="I49" s="60"/>
    </row>
    <row r="50" spans="2:9" s="61" customFormat="1" ht="9.75" customHeight="1">
      <c r="B50" s="60"/>
      <c r="C50" s="60"/>
      <c r="D50" s="60"/>
      <c r="E50" s="60"/>
      <c r="F50" s="60"/>
      <c r="G50" s="60"/>
      <c r="H50" s="60"/>
      <c r="I50" s="60"/>
    </row>
    <row r="51" spans="2:9" s="61" customFormat="1" ht="16.5" customHeight="1">
      <c r="B51" s="60" t="s">
        <v>318</v>
      </c>
      <c r="C51" s="60"/>
      <c r="D51" s="60"/>
      <c r="E51" s="60"/>
      <c r="F51" s="60"/>
      <c r="G51" s="60"/>
      <c r="H51" s="60"/>
      <c r="I51" s="60"/>
    </row>
    <row r="52" spans="2:9" s="61" customFormat="1" ht="14.25">
      <c r="B52" s="60"/>
      <c r="C52" s="60"/>
      <c r="D52" s="60"/>
      <c r="E52" s="60"/>
      <c r="F52" s="60"/>
      <c r="G52" s="60"/>
      <c r="H52" s="60"/>
      <c r="I52" s="60"/>
    </row>
    <row r="53" spans="2:9" s="61" customFormat="1" ht="14.25">
      <c r="B53" s="60"/>
      <c r="C53" s="60"/>
      <c r="D53" s="60"/>
      <c r="E53" s="60"/>
      <c r="F53" s="60"/>
      <c r="G53" s="60"/>
      <c r="H53" s="60"/>
      <c r="I53" s="60"/>
    </row>
    <row r="54" spans="2:9" s="61" customFormat="1" ht="14.25">
      <c r="B54" s="17" t="s">
        <v>350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3" t="s">
        <v>397</v>
      </c>
      <c r="C56" s="60"/>
      <c r="D56" s="60"/>
      <c r="E56" s="60"/>
      <c r="F56" s="60"/>
      <c r="G56" s="60"/>
      <c r="H56" s="60"/>
      <c r="I56" s="60"/>
    </row>
    <row r="57" spans="2:14" s="61" customFormat="1" ht="16.5" customHeight="1">
      <c r="B57" s="63" t="s">
        <v>374</v>
      </c>
      <c r="C57" s="60"/>
      <c r="D57" s="60"/>
      <c r="E57" s="60"/>
      <c r="F57" s="60"/>
      <c r="G57" s="60"/>
      <c r="H57" s="60"/>
      <c r="I57" s="204" t="s">
        <v>396</v>
      </c>
      <c r="J57" s="204"/>
      <c r="K57" s="204"/>
      <c r="L57" s="204"/>
      <c r="M57" s="204"/>
      <c r="N57" s="204"/>
    </row>
    <row r="58" spans="2:9" s="61" customFormat="1" ht="16.5" customHeight="1">
      <c r="B58" s="63"/>
      <c r="C58" s="60"/>
      <c r="D58" s="60"/>
      <c r="E58" s="60"/>
      <c r="F58" s="60"/>
      <c r="G58" s="60"/>
      <c r="H58" s="60"/>
      <c r="I58" s="60"/>
    </row>
    <row r="59" spans="2:9" s="61" customFormat="1" ht="14.25">
      <c r="B59" s="60"/>
      <c r="C59" s="60"/>
      <c r="D59" s="60"/>
      <c r="E59" s="60"/>
      <c r="F59" s="60"/>
      <c r="G59" s="60"/>
      <c r="H59" s="60"/>
      <c r="I59" s="60"/>
    </row>
    <row r="60" spans="2:17" s="61" customFormat="1" ht="14.25">
      <c r="B60" s="185" t="s">
        <v>351</v>
      </c>
      <c r="C60" s="186"/>
      <c r="D60" s="186"/>
      <c r="E60" s="186"/>
      <c r="F60" s="186"/>
      <c r="G60" s="186"/>
      <c r="H60" s="186"/>
      <c r="I60" s="186"/>
      <c r="J60" s="187"/>
      <c r="K60" s="187"/>
      <c r="L60" s="187"/>
      <c r="M60" s="187"/>
      <c r="N60" s="187"/>
      <c r="O60" s="187"/>
      <c r="P60" s="187"/>
      <c r="Q60" s="187"/>
    </row>
    <row r="61" spans="2:17" s="61" customFormat="1" ht="9.75" customHeight="1">
      <c r="B61" s="186"/>
      <c r="C61" s="186"/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</row>
    <row r="62" spans="2:17" s="61" customFormat="1" ht="16.5" customHeight="1">
      <c r="B62" s="186" t="s">
        <v>398</v>
      </c>
      <c r="C62" s="186"/>
      <c r="D62" s="186"/>
      <c r="E62" s="186"/>
      <c r="F62" s="186"/>
      <c r="G62" s="186"/>
      <c r="H62" s="186"/>
      <c r="I62" s="186"/>
      <c r="J62" s="187"/>
      <c r="K62" s="187"/>
      <c r="L62" s="187"/>
      <c r="M62" s="187"/>
      <c r="N62" s="187"/>
      <c r="O62" s="187"/>
      <c r="P62" s="187"/>
      <c r="Q62" s="187"/>
    </row>
    <row r="63" spans="2:17" s="61" customFormat="1" ht="16.5" customHeight="1">
      <c r="B63" s="186"/>
      <c r="C63" s="188"/>
      <c r="D63" s="186" t="s">
        <v>352</v>
      </c>
      <c r="E63" s="186"/>
      <c r="F63" s="187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</row>
    <row r="64" spans="2:17" s="61" customFormat="1" ht="16.5" customHeight="1">
      <c r="B64" s="189" t="s">
        <v>399</v>
      </c>
      <c r="C64" s="189"/>
      <c r="D64" s="186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</row>
    <row r="65" spans="2:17" s="205" customFormat="1" ht="27" customHeight="1">
      <c r="B65" s="206" t="s">
        <v>393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207"/>
      <c r="N65" s="207"/>
      <c r="O65" s="207"/>
      <c r="P65" s="207"/>
      <c r="Q65" s="207"/>
    </row>
    <row r="66" spans="2:17" s="61" customFormat="1" ht="16.5" customHeight="1">
      <c r="B66" s="186"/>
      <c r="C66" s="186" t="s">
        <v>394</v>
      </c>
      <c r="D66" s="186"/>
      <c r="E66" s="186"/>
      <c r="F66" s="186"/>
      <c r="G66" s="186"/>
      <c r="H66" s="186"/>
      <c r="I66" s="186"/>
      <c r="J66" s="186"/>
      <c r="K66" s="186"/>
      <c r="L66" s="187"/>
      <c r="M66" s="187"/>
      <c r="N66" s="187"/>
      <c r="O66" s="187"/>
      <c r="P66" s="187"/>
      <c r="Q66" s="187"/>
    </row>
    <row r="67" spans="2:17" s="61" customFormat="1" ht="16.5" customHeight="1">
      <c r="B67" s="186"/>
      <c r="C67" s="186" t="s">
        <v>281</v>
      </c>
      <c r="D67" s="186"/>
      <c r="E67" s="186"/>
      <c r="F67" s="186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7"/>
    </row>
    <row r="68" spans="2:17" s="61" customFormat="1" ht="16.5" customHeight="1">
      <c r="B68" s="186"/>
      <c r="C68" s="198" t="s">
        <v>385</v>
      </c>
      <c r="D68" s="187"/>
      <c r="E68" s="186"/>
      <c r="F68" s="186"/>
      <c r="G68" s="186"/>
      <c r="H68" s="186"/>
      <c r="I68" s="186"/>
      <c r="J68" s="186"/>
      <c r="K68" s="186"/>
      <c r="L68" s="187"/>
      <c r="M68" s="187"/>
      <c r="N68" s="187"/>
      <c r="O68" s="187"/>
      <c r="P68" s="187"/>
      <c r="Q68" s="187"/>
    </row>
    <row r="69" spans="2:17" s="61" customFormat="1" ht="14.25">
      <c r="B69" s="189"/>
      <c r="C69" s="189"/>
      <c r="D69" s="186"/>
      <c r="E69" s="186"/>
      <c r="F69" s="186"/>
      <c r="G69" s="186"/>
      <c r="H69" s="186"/>
      <c r="I69" s="186"/>
      <c r="J69" s="187"/>
      <c r="K69" s="187"/>
      <c r="L69" s="187"/>
      <c r="M69" s="187"/>
      <c r="N69" s="187"/>
      <c r="O69" s="187"/>
      <c r="P69" s="187"/>
      <c r="Q69" s="187"/>
    </row>
    <row r="70" spans="1:18" s="61" customFormat="1" ht="14.25">
      <c r="A70" s="199"/>
      <c r="B70" s="200"/>
      <c r="C70" s="200"/>
      <c r="D70" s="63"/>
      <c r="E70" s="63"/>
      <c r="F70" s="63"/>
      <c r="G70" s="63"/>
      <c r="H70" s="63"/>
      <c r="I70" s="63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9" s="61" customFormat="1" ht="14.25">
      <c r="A71" s="17" t="s">
        <v>353</v>
      </c>
      <c r="B71" s="60"/>
      <c r="C71" s="62"/>
      <c r="D71" s="60"/>
      <c r="E71" s="60"/>
      <c r="F71" s="60"/>
      <c r="G71" s="60"/>
      <c r="H71" s="60"/>
      <c r="I71" s="60"/>
    </row>
    <row r="72" s="61" customFormat="1" ht="9.75" customHeight="1"/>
    <row r="73" s="61" customFormat="1" ht="14.25">
      <c r="B73" s="60" t="s">
        <v>354</v>
      </c>
    </row>
    <row r="74" s="61" customFormat="1" ht="14.25">
      <c r="B74" s="60" t="s">
        <v>395</v>
      </c>
    </row>
    <row r="75" s="61" customFormat="1" ht="14.25">
      <c r="B75" s="60"/>
    </row>
    <row r="76" s="61" customFormat="1" ht="14.25">
      <c r="B76" s="60"/>
    </row>
    <row r="77" s="61" customFormat="1" ht="14.25">
      <c r="B77" s="183" t="s">
        <v>376</v>
      </c>
    </row>
    <row r="78" s="61" customFormat="1" ht="14.25">
      <c r="B78" s="60"/>
    </row>
    <row r="79" spans="2:9" s="61" customFormat="1" ht="14.25">
      <c r="B79" s="60"/>
      <c r="C79" s="60"/>
      <c r="D79" s="60"/>
      <c r="E79" s="60"/>
      <c r="F79" s="60"/>
      <c r="G79" s="60"/>
      <c r="H79" s="60"/>
      <c r="I79" s="60"/>
    </row>
    <row r="80" spans="3:5" s="61" customFormat="1" ht="14.25">
      <c r="C80" s="60"/>
      <c r="D80" s="60"/>
      <c r="E80" s="60"/>
    </row>
    <row r="81" spans="3:5" s="61" customFormat="1" ht="14.25">
      <c r="C81" s="60"/>
      <c r="D81" s="60"/>
      <c r="E81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春季サーキット陸上第　　　戦大会参加者数</v>
      </c>
      <c r="B1" s="45"/>
      <c r="C1" s="45"/>
      <c r="D1" s="45"/>
      <c r="F1" s="226" t="s">
        <v>421</v>
      </c>
      <c r="G1" s="38"/>
      <c r="H1" s="38"/>
    </row>
    <row r="2" spans="1:8" ht="24" customHeight="1">
      <c r="A2" s="38"/>
      <c r="B2" s="38"/>
      <c r="C2" s="76" t="s">
        <v>357</v>
      </c>
      <c r="D2" s="309">
        <f>IF('申込必要事項'!D5="","",'申込必要事項'!D5)</f>
      </c>
      <c r="E2" s="309"/>
      <c r="F2" s="309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308</v>
      </c>
      <c r="C4" s="50" t="s">
        <v>238</v>
      </c>
      <c r="D4" s="48" t="s">
        <v>299</v>
      </c>
      <c r="E4" s="49" t="s">
        <v>308</v>
      </c>
      <c r="F4" s="51" t="s">
        <v>238</v>
      </c>
      <c r="G4" s="39"/>
      <c r="H4" s="38"/>
    </row>
    <row r="5" spans="1:8" ht="21.75" customHeight="1" thickTop="1">
      <c r="A5" s="310" t="s">
        <v>233</v>
      </c>
      <c r="B5" s="220" t="s">
        <v>414</v>
      </c>
      <c r="C5" s="181">
        <f>COUNTIF('男子(様式１-①)'!$G$14:$I$53,B5)</f>
        <v>0</v>
      </c>
      <c r="D5" s="313" t="s">
        <v>234</v>
      </c>
      <c r="E5" s="223" t="s">
        <v>414</v>
      </c>
      <c r="F5" s="40">
        <f>COUNTIF('女子(様式1-②)'!$G$14:$I$53,E5)</f>
        <v>0</v>
      </c>
      <c r="G5" s="41"/>
      <c r="H5" s="38"/>
    </row>
    <row r="6" spans="1:8" ht="21.75" customHeight="1">
      <c r="A6" s="311"/>
      <c r="B6" s="220" t="s">
        <v>415</v>
      </c>
      <c r="C6" s="180">
        <f>COUNTIF('男子(様式１-①)'!$G$14:$I$53,B6)</f>
        <v>0</v>
      </c>
      <c r="D6" s="314"/>
      <c r="E6" s="223" t="s">
        <v>415</v>
      </c>
      <c r="F6" s="42">
        <f>COUNTIF('女子(様式1-②)'!$G$14:$I$53,E6)</f>
        <v>0</v>
      </c>
      <c r="G6" s="41"/>
      <c r="H6" s="38"/>
    </row>
    <row r="7" spans="1:8" ht="21.75" customHeight="1">
      <c r="A7" s="311"/>
      <c r="B7" s="220" t="s">
        <v>416</v>
      </c>
      <c r="C7" s="180">
        <f>COUNTIF('男子(様式１-①)'!$G$14:$I$53,B7)</f>
        <v>0</v>
      </c>
      <c r="D7" s="314"/>
      <c r="E7" s="223" t="s">
        <v>416</v>
      </c>
      <c r="F7" s="42">
        <f>COUNTIF('女子(様式1-②)'!$G$14:$I$53,E7)</f>
        <v>0</v>
      </c>
      <c r="G7" s="41"/>
      <c r="H7" s="38"/>
    </row>
    <row r="8" spans="1:8" ht="21.75" customHeight="1">
      <c r="A8" s="311"/>
      <c r="B8" s="220" t="s">
        <v>225</v>
      </c>
      <c r="C8" s="180">
        <f>COUNTIF('男子(様式１-①)'!$G$14:$I$53,B8)</f>
        <v>0</v>
      </c>
      <c r="D8" s="314"/>
      <c r="E8" s="223" t="s">
        <v>225</v>
      </c>
      <c r="F8" s="42">
        <f>COUNTIF('女子(様式1-②)'!$G$14:$I$53,E8)</f>
        <v>0</v>
      </c>
      <c r="G8" s="41"/>
      <c r="H8" s="38"/>
    </row>
    <row r="9" spans="1:8" ht="21.75" customHeight="1">
      <c r="A9" s="311"/>
      <c r="B9" s="220" t="s">
        <v>67</v>
      </c>
      <c r="C9" s="180">
        <f>COUNTIF('男子(様式１-①)'!$G$14:$I$53,B9)</f>
        <v>0</v>
      </c>
      <c r="D9" s="314"/>
      <c r="E9" s="224" t="s">
        <v>67</v>
      </c>
      <c r="F9" s="42">
        <f>COUNTIF('女子(様式1-②)'!$G$14:$I$53,E9)</f>
        <v>0</v>
      </c>
      <c r="G9" s="41"/>
      <c r="H9" s="38"/>
    </row>
    <row r="10" spans="1:8" ht="21.75" customHeight="1">
      <c r="A10" s="311"/>
      <c r="B10" s="220" t="s">
        <v>69</v>
      </c>
      <c r="C10" s="180">
        <f>COUNTIF('男子(様式１-①)'!$G$14:$I$53,B10)</f>
        <v>0</v>
      </c>
      <c r="D10" s="314"/>
      <c r="E10" s="224" t="s">
        <v>69</v>
      </c>
      <c r="F10" s="42">
        <f>COUNTIF('女子(様式1-②)'!$G$14:$I$53,E10)</f>
        <v>0</v>
      </c>
      <c r="G10" s="41"/>
      <c r="H10" s="38"/>
    </row>
    <row r="11" spans="1:8" ht="21.75" customHeight="1">
      <c r="A11" s="311"/>
      <c r="B11" s="220" t="s">
        <v>71</v>
      </c>
      <c r="C11" s="180">
        <f>COUNTIF('男子(様式１-①)'!$G$14:$I$53,B11)</f>
        <v>0</v>
      </c>
      <c r="D11" s="314"/>
      <c r="E11" s="224" t="s">
        <v>71</v>
      </c>
      <c r="F11" s="42">
        <f>COUNTIF('女子(様式1-②)'!$G$14:$I$53,E11)</f>
        <v>0</v>
      </c>
      <c r="G11" s="41"/>
      <c r="H11" s="38"/>
    </row>
    <row r="12" spans="1:8" ht="21.75" customHeight="1">
      <c r="A12" s="311"/>
      <c r="B12" s="220" t="s">
        <v>202</v>
      </c>
      <c r="C12" s="180">
        <f>COUNTIF('男子(様式１-①)'!$G$14:$I$53,B12)</f>
        <v>0</v>
      </c>
      <c r="D12" s="314"/>
      <c r="E12" s="224" t="s">
        <v>202</v>
      </c>
      <c r="F12" s="42">
        <f>COUNTIF('女子(様式1-②)'!$G$14:$I$53,E12)</f>
        <v>0</v>
      </c>
      <c r="G12" s="41"/>
      <c r="H12" s="38"/>
    </row>
    <row r="13" spans="1:8" ht="21.75" customHeight="1">
      <c r="A13" s="311"/>
      <c r="B13" s="220" t="s">
        <v>203</v>
      </c>
      <c r="C13" s="180">
        <f>COUNTIF('男子(様式１-①)'!$G$14:$I$53,B13)</f>
        <v>0</v>
      </c>
      <c r="D13" s="314"/>
      <c r="E13" s="224" t="s">
        <v>203</v>
      </c>
      <c r="F13" s="42">
        <f>COUNTIF('女子(様式1-②)'!$G$14:$I$53,E13)</f>
        <v>0</v>
      </c>
      <c r="G13" s="41"/>
      <c r="H13" s="38"/>
    </row>
    <row r="14" spans="1:8" ht="21.75" customHeight="1">
      <c r="A14" s="311"/>
      <c r="B14" s="220" t="s">
        <v>79</v>
      </c>
      <c r="C14" s="180">
        <f>COUNTIF('男子(様式１-①)'!$G$14:$I$53,B14)</f>
        <v>0</v>
      </c>
      <c r="D14" s="314"/>
      <c r="E14" s="220" t="s">
        <v>417</v>
      </c>
      <c r="F14" s="42">
        <f>COUNTIF('女子(様式1-②)'!$G$14:$I$53,E14)</f>
        <v>0</v>
      </c>
      <c r="G14" s="41"/>
      <c r="H14" s="38"/>
    </row>
    <row r="15" spans="1:8" ht="21.75" customHeight="1">
      <c r="A15" s="311"/>
      <c r="B15" s="220" t="s">
        <v>100</v>
      </c>
      <c r="C15" s="180">
        <f>COUNTIF('男子(様式１-①)'!$G$14:$I$53,B15)</f>
        <v>0</v>
      </c>
      <c r="D15" s="314"/>
      <c r="E15" s="224" t="s">
        <v>108</v>
      </c>
      <c r="F15" s="42">
        <f>COUNTIF('女子(様式1-②)'!$G$14:$I$53,E15)</f>
        <v>0</v>
      </c>
      <c r="G15" s="41"/>
      <c r="H15" s="38"/>
    </row>
    <row r="16" spans="1:8" ht="21.75" customHeight="1">
      <c r="A16" s="311"/>
      <c r="B16" s="220" t="s">
        <v>108</v>
      </c>
      <c r="C16" s="180">
        <f>COUNTIF('男子(様式１-①)'!$G$14:$I$53,B16)</f>
        <v>0</v>
      </c>
      <c r="D16" s="314"/>
      <c r="E16" s="220" t="s">
        <v>121</v>
      </c>
      <c r="F16" s="42">
        <f>COUNTIF('女子(様式1-②)'!$G$14:$I$53,E16)</f>
        <v>0</v>
      </c>
      <c r="G16" s="41"/>
      <c r="H16" s="38"/>
    </row>
    <row r="17" spans="1:8" ht="21.75" customHeight="1">
      <c r="A17" s="311"/>
      <c r="B17" s="220" t="s">
        <v>115</v>
      </c>
      <c r="C17" s="180">
        <f>COUNTIF('男子(様式１-①)'!$G$14:$I$53,B17)</f>
        <v>0</v>
      </c>
      <c r="D17" s="314"/>
      <c r="E17" s="221" t="s">
        <v>251</v>
      </c>
      <c r="F17" s="42">
        <f>COUNTIF('女子(様式1-②)'!$G$14:$I$53,E17)</f>
        <v>0</v>
      </c>
      <c r="G17" s="41"/>
      <c r="H17" s="38"/>
    </row>
    <row r="18" spans="1:8" ht="21.75" customHeight="1">
      <c r="A18" s="311"/>
      <c r="B18" s="220" t="s">
        <v>121</v>
      </c>
      <c r="C18" s="180">
        <f>COUNTIF('男子(様式１-①)'!$G$14:$I$53,B18)</f>
        <v>0</v>
      </c>
      <c r="D18" s="314"/>
      <c r="E18" s="221" t="s">
        <v>428</v>
      </c>
      <c r="F18" s="42">
        <f>COUNTIF('女子(様式1-②)'!$G$14:$I$53,E18)</f>
        <v>0</v>
      </c>
      <c r="G18" s="41"/>
      <c r="H18" s="38"/>
    </row>
    <row r="19" spans="1:8" ht="21.75" customHeight="1">
      <c r="A19" s="311"/>
      <c r="B19" s="220" t="s">
        <v>251</v>
      </c>
      <c r="C19" s="180">
        <f>COUNTIF('男子(様式１-①)'!$G$14:$I$53,B19)</f>
        <v>0</v>
      </c>
      <c r="D19" s="314"/>
      <c r="E19" s="224" t="s">
        <v>240</v>
      </c>
      <c r="F19" s="42">
        <f>COUNTIF('女子(様式1-②)'!$G$14:$I$53,E19)</f>
        <v>0</v>
      </c>
      <c r="G19" s="41"/>
      <c r="H19" s="38"/>
    </row>
    <row r="20" spans="1:8" ht="21.75" customHeight="1">
      <c r="A20" s="311"/>
      <c r="B20" s="220" t="s">
        <v>253</v>
      </c>
      <c r="C20" s="180">
        <f>COUNTIF('男子(様式１-①)'!$G$14:$I$53,B20)</f>
        <v>0</v>
      </c>
      <c r="D20" s="314"/>
      <c r="E20" s="224" t="s">
        <v>429</v>
      </c>
      <c r="F20" s="42">
        <f>COUNTIF('女子(様式1-②)'!$G$14:$I$53,E20)</f>
        <v>0</v>
      </c>
      <c r="G20" s="41"/>
      <c r="H20" s="38"/>
    </row>
    <row r="21" spans="1:8" ht="21.75" customHeight="1">
      <c r="A21" s="311"/>
      <c r="B21" s="220" t="s">
        <v>240</v>
      </c>
      <c r="C21" s="180">
        <f>COUNTIF('男子(様式１-①)'!$G$14:$I$53,B21)</f>
        <v>0</v>
      </c>
      <c r="D21" s="314"/>
      <c r="E21" s="224" t="s">
        <v>370</v>
      </c>
      <c r="F21" s="42">
        <f>COUNTIF('女子(様式1-②)'!$G$14:$I$53,E21)</f>
        <v>0</v>
      </c>
      <c r="G21" s="41"/>
      <c r="H21" s="38"/>
    </row>
    <row r="22" spans="1:8" ht="21.75" customHeight="1">
      <c r="A22" s="311"/>
      <c r="B22" s="220" t="s">
        <v>307</v>
      </c>
      <c r="C22" s="180">
        <f>COUNTIF('男子(様式１-①)'!$G$14:$I$53,B22)</f>
        <v>0</v>
      </c>
      <c r="D22" s="314"/>
      <c r="E22" s="224" t="s">
        <v>419</v>
      </c>
      <c r="F22" s="42">
        <f>COUNTIF('女子(様式1-②)'!$G$14:$I$53,E22)</f>
        <v>0</v>
      </c>
      <c r="G22" s="41"/>
      <c r="H22" s="38"/>
    </row>
    <row r="23" spans="1:8" ht="21.75" customHeight="1">
      <c r="A23" s="311"/>
      <c r="B23" s="220" t="s">
        <v>367</v>
      </c>
      <c r="C23" s="180">
        <f>COUNTIF('男子(様式１-①)'!$G$14:$I$53,B23)</f>
        <v>0</v>
      </c>
      <c r="D23" s="314"/>
      <c r="E23" s="224" t="s">
        <v>418</v>
      </c>
      <c r="F23" s="42">
        <f>COUNTIF('女子(様式1-②)'!$G$14:$I$53,E23)</f>
        <v>0</v>
      </c>
      <c r="G23" s="38"/>
      <c r="H23" s="38"/>
    </row>
    <row r="24" spans="1:8" ht="21.75" customHeight="1">
      <c r="A24" s="311"/>
      <c r="B24" s="220" t="s">
        <v>400</v>
      </c>
      <c r="C24" s="180">
        <f>COUNTIF('男子(様式１-①)'!$G$14:$I$53,B24)</f>
        <v>0</v>
      </c>
      <c r="D24" s="314"/>
      <c r="E24" s="220" t="s">
        <v>371</v>
      </c>
      <c r="F24" s="42">
        <f>COUNTIF('女子(様式1-②)'!$G$14:$I$53,E24)</f>
        <v>0</v>
      </c>
      <c r="G24" s="38"/>
      <c r="H24" s="38"/>
    </row>
    <row r="25" spans="1:8" ht="21.75" customHeight="1">
      <c r="A25" s="311"/>
      <c r="B25" s="221" t="s">
        <v>412</v>
      </c>
      <c r="C25" s="180">
        <f>COUNTIF('男子(様式１-①)'!$G$14:$I$53,B25)</f>
        <v>0</v>
      </c>
      <c r="D25" s="314"/>
      <c r="E25" s="220" t="s">
        <v>239</v>
      </c>
      <c r="F25" s="42">
        <f>COUNTIF('女子(様式1-②)'!$G$14:$I$53,E25)</f>
        <v>0</v>
      </c>
      <c r="G25" s="38"/>
      <c r="H25" s="38"/>
    </row>
    <row r="26" spans="1:8" ht="21.75" customHeight="1">
      <c r="A26" s="311"/>
      <c r="B26" s="221" t="s">
        <v>368</v>
      </c>
      <c r="C26" s="180">
        <f>COUNTIF('男子(様式１-①)'!$G$14:$I$53,B26)</f>
        <v>0</v>
      </c>
      <c r="D26" s="314"/>
      <c r="E26" s="221" t="s">
        <v>413</v>
      </c>
      <c r="F26" s="42">
        <f>COUNTIF('女子(様式1-②)'!$G$14:$I$53,E26)</f>
        <v>0</v>
      </c>
      <c r="G26" s="38"/>
      <c r="H26" s="38"/>
    </row>
    <row r="27" spans="1:8" ht="21.75" customHeight="1">
      <c r="A27" s="311"/>
      <c r="B27" s="221" t="s">
        <v>401</v>
      </c>
      <c r="C27" s="180">
        <f>COUNTIF('男子(様式１-①)'!$G$14:$I$53,B27)</f>
        <v>0</v>
      </c>
      <c r="D27" s="314"/>
      <c r="E27" s="224"/>
      <c r="F27" s="42">
        <f>COUNTIF('女子(様式1-②)'!$G$14:$I$53,E27)</f>
        <v>0</v>
      </c>
      <c r="G27" s="38"/>
      <c r="H27" s="38"/>
    </row>
    <row r="28" spans="1:8" ht="21.75" customHeight="1">
      <c r="A28" s="311"/>
      <c r="B28" s="221" t="s">
        <v>369</v>
      </c>
      <c r="C28" s="180">
        <f>COUNTIF('男子(様式１-①)'!$G$14:$I$53,B28)</f>
        <v>0</v>
      </c>
      <c r="D28" s="314"/>
      <c r="E28" s="220"/>
      <c r="F28" s="42"/>
      <c r="G28" s="38"/>
      <c r="H28" s="38"/>
    </row>
    <row r="29" spans="1:8" ht="21.75" customHeight="1">
      <c r="A29" s="311"/>
      <c r="B29" s="221" t="s">
        <v>402</v>
      </c>
      <c r="C29" s="180">
        <f>COUNTIF('男子(様式１-①)'!$G$14:$I$53,B29)</f>
        <v>0</v>
      </c>
      <c r="D29" s="314"/>
      <c r="E29" s="220"/>
      <c r="F29" s="42"/>
      <c r="G29" s="38"/>
      <c r="H29" s="38"/>
    </row>
    <row r="30" spans="1:8" ht="21.75" customHeight="1">
      <c r="A30" s="311"/>
      <c r="B30" s="221" t="s">
        <v>239</v>
      </c>
      <c r="C30" s="180">
        <f>COUNTIF('男子(様式１-①)'!$G$14:$I$53,B30)</f>
        <v>0</v>
      </c>
      <c r="D30" s="314"/>
      <c r="E30" s="220"/>
      <c r="F30" s="42"/>
      <c r="G30" s="38"/>
      <c r="H30" s="38"/>
    </row>
    <row r="31" spans="1:8" ht="21.75" customHeight="1">
      <c r="A31" s="311"/>
      <c r="B31" s="221" t="s">
        <v>413</v>
      </c>
      <c r="C31" s="180">
        <f>COUNTIF('男子(様式１-①)'!$G$14:$I$53,B31)</f>
        <v>0</v>
      </c>
      <c r="D31" s="314"/>
      <c r="E31" s="221"/>
      <c r="F31" s="42"/>
      <c r="G31" s="38"/>
      <c r="H31" s="38"/>
    </row>
    <row r="32" spans="1:8" ht="21.75" customHeight="1" thickBot="1">
      <c r="A32" s="312"/>
      <c r="B32" s="222"/>
      <c r="C32" s="87">
        <f>COUNTIF('男子(様式１-①)'!$G$14:$I$53,B32)</f>
        <v>0</v>
      </c>
      <c r="D32" s="315"/>
      <c r="E32" s="222"/>
      <c r="F32" s="58"/>
      <c r="G32" s="38"/>
      <c r="H32" s="38"/>
    </row>
    <row r="33" spans="1:8" ht="21.75" customHeight="1" thickBot="1">
      <c r="A33" s="82"/>
      <c r="B33" s="83"/>
      <c r="C33" s="84"/>
      <c r="D33" s="82"/>
      <c r="E33" s="85"/>
      <c r="F33" s="86"/>
      <c r="G33" s="38"/>
      <c r="H33" s="38"/>
    </row>
    <row r="34" spans="1:8" ht="18.75" customHeight="1">
      <c r="A34" s="307" t="s">
        <v>233</v>
      </c>
      <c r="B34" s="171" t="s">
        <v>365</v>
      </c>
      <c r="C34" s="162">
        <f>COUNTIF('リレー(様式2）'!$C$3:$C$66,B34)</f>
        <v>0</v>
      </c>
      <c r="D34" s="307" t="s">
        <v>234</v>
      </c>
      <c r="E34" s="171" t="s">
        <v>365</v>
      </c>
      <c r="F34" s="163">
        <f>COUNTIF('リレー(様式2）'!$I$4:$I$66,E34)</f>
        <v>0</v>
      </c>
      <c r="G34" s="38"/>
      <c r="H34" s="38"/>
    </row>
    <row r="35" spans="1:8" ht="18.75" customHeight="1" thickBot="1">
      <c r="A35" s="308"/>
      <c r="B35" s="170" t="s">
        <v>366</v>
      </c>
      <c r="C35" s="87">
        <f>COUNTIF('リレー(様式2）'!$C$3:$C$66,B35)</f>
        <v>0</v>
      </c>
      <c r="D35" s="308"/>
      <c r="E35" s="170" t="s">
        <v>366</v>
      </c>
      <c r="F35" s="58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showRowColHeaders="0" tabSelected="1" zoomScalePageLayoutView="0" workbookViewId="0" topLeftCell="A1">
      <pane ySplit="20" topLeftCell="BM21" activePane="bottomLeft" state="frozen"/>
      <selection pane="topLeft" activeCell="A1" sqref="A1"/>
      <selection pane="bottomLeft" activeCell="D5" sqref="D5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10.375" style="0" customWidth="1"/>
    <col min="9" max="9" width="2.875" style="0" customWidth="1"/>
  </cols>
  <sheetData>
    <row r="1" spans="1:6" ht="27.75" customHeight="1">
      <c r="A1" s="258" t="s">
        <v>358</v>
      </c>
      <c r="B1" s="258"/>
      <c r="C1" s="258"/>
      <c r="D1" s="258"/>
      <c r="E1" s="258"/>
      <c r="F1" s="258"/>
    </row>
    <row r="2" spans="1:6" ht="24">
      <c r="A2" s="19"/>
      <c r="B2" s="19"/>
      <c r="C2" s="19"/>
      <c r="D2" s="19"/>
      <c r="E2" s="18"/>
      <c r="F2" s="18"/>
    </row>
    <row r="3" spans="1:6" ht="24" customHeight="1">
      <c r="A3" s="19"/>
      <c r="B3" s="260" t="s">
        <v>422</v>
      </c>
      <c r="C3" s="260"/>
      <c r="D3" s="261" t="s">
        <v>425</v>
      </c>
      <c r="E3" s="262"/>
      <c r="F3" s="263"/>
    </row>
    <row r="4" spans="1:6" ht="24">
      <c r="A4" s="19"/>
      <c r="B4" s="19"/>
      <c r="C4" s="19"/>
      <c r="D4" s="19"/>
      <c r="E4" s="18"/>
      <c r="F4" s="18"/>
    </row>
    <row r="5" spans="2:5" ht="26.25" customHeight="1">
      <c r="B5" s="260" t="s">
        <v>379</v>
      </c>
      <c r="C5" s="260"/>
      <c r="D5" s="219"/>
      <c r="E5" t="s">
        <v>381</v>
      </c>
    </row>
    <row r="6" spans="1:5" s="197" customFormat="1" ht="18" customHeight="1">
      <c r="A6" s="194"/>
      <c r="B6" s="194"/>
      <c r="C6" s="195"/>
      <c r="D6" s="195"/>
      <c r="E6" s="196" t="s">
        <v>380</v>
      </c>
    </row>
    <row r="7" s="196" customFormat="1" ht="19.5" customHeight="1">
      <c r="E7" s="196" t="s">
        <v>382</v>
      </c>
    </row>
    <row r="8" ht="31.5" customHeight="1">
      <c r="E8" s="225" t="s">
        <v>420</v>
      </c>
    </row>
    <row r="9" spans="1:4" ht="22.5" customHeight="1">
      <c r="A9" s="259" t="s">
        <v>359</v>
      </c>
      <c r="B9" s="259"/>
      <c r="C9" s="160" t="s">
        <v>361</v>
      </c>
      <c r="D9" s="219"/>
    </row>
    <row r="10" spans="1:4" ht="24.75" customHeight="1">
      <c r="A10" s="161"/>
      <c r="B10" s="161"/>
      <c r="C10" s="160" t="s">
        <v>360</v>
      </c>
      <c r="D10" s="219"/>
    </row>
    <row r="11" ht="60.75" customHeight="1"/>
    <row r="12" spans="2:6" ht="14.25" customHeight="1">
      <c r="B12" s="191"/>
      <c r="C12" s="191"/>
      <c r="D12" s="191"/>
      <c r="E12" s="191"/>
      <c r="F12" s="192"/>
    </row>
    <row r="13" spans="2:6" ht="21.75" customHeight="1">
      <c r="B13" s="193" t="s">
        <v>377</v>
      </c>
      <c r="C13" s="191"/>
      <c r="D13" s="191"/>
      <c r="E13" s="191"/>
      <c r="F13" s="192"/>
    </row>
    <row r="14" spans="2:6" ht="24.75" customHeight="1">
      <c r="B14" s="193" t="s">
        <v>378</v>
      </c>
      <c r="C14" s="191"/>
      <c r="D14" s="191"/>
      <c r="E14" s="191"/>
      <c r="F14" s="192"/>
    </row>
    <row r="15" spans="2:6" ht="14.25" customHeight="1">
      <c r="B15" s="191"/>
      <c r="C15" s="191"/>
      <c r="D15" s="191"/>
      <c r="E15" s="191"/>
      <c r="F15" s="192"/>
    </row>
    <row r="16" ht="30.75" customHeight="1">
      <c r="F16" s="192"/>
    </row>
    <row r="17" ht="30.75" customHeight="1"/>
    <row r="18" ht="30.75" customHeight="1"/>
    <row r="19" ht="30.75" customHeight="1"/>
  </sheetData>
  <sheetProtection sheet="1" selectLockedCells="1"/>
  <mergeCells count="5">
    <mergeCell ref="A1:F1"/>
    <mergeCell ref="A9:B9"/>
    <mergeCell ref="B5:C5"/>
    <mergeCell ref="B3:C3"/>
    <mergeCell ref="D3:F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9"/>
  <sheetViews>
    <sheetView showGridLines="0" zoomScalePageLayoutView="0" workbookViewId="0" topLeftCell="A1">
      <pane xSplit="6" ySplit="13" topLeftCell="G14" activePane="bottomRight" state="frozen"/>
      <selection pane="topLeft" activeCell="B10" sqref="B10:B11"/>
      <selection pane="topRight" activeCell="B10" sqref="B10:B11"/>
      <selection pane="bottomLeft" activeCell="B10" sqref="B10:B11"/>
      <selection pane="bottomRight" activeCell="H6" sqref="H6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67" t="s">
        <v>323</v>
      </c>
      <c r="B1" s="268"/>
      <c r="C1" s="269" t="str">
        <f>'申込必要事項'!D3</f>
        <v>春季サーキット陸上第　　　戦</v>
      </c>
      <c r="D1" s="270"/>
      <c r="E1" s="271"/>
      <c r="F1" s="54"/>
      <c r="G1" s="272" t="s">
        <v>372</v>
      </c>
      <c r="H1" s="272"/>
      <c r="K1" s="77"/>
      <c r="L1" s="77"/>
    </row>
    <row r="2" spans="1:9" ht="15.75" customHeight="1" thickBot="1">
      <c r="A2" s="55"/>
      <c r="B2" s="55"/>
      <c r="C2" s="264">
        <f>IF(C1="","大会名が未入力です。","")</f>
      </c>
      <c r="D2" s="264"/>
      <c r="E2" s="264"/>
      <c r="F2" s="73"/>
      <c r="G2" s="55"/>
      <c r="H2" s="57"/>
      <c r="I2" s="78"/>
    </row>
    <row r="3" spans="1:12" ht="20.25" customHeight="1" thickBot="1">
      <c r="A3" s="276" t="s">
        <v>363</v>
      </c>
      <c r="B3" s="277"/>
      <c r="C3" s="280">
        <f>IF('申込必要事項'!D5="","",'申込必要事項'!D5)</f>
      </c>
      <c r="D3" s="281"/>
      <c r="E3" s="164"/>
      <c r="F3" s="165" t="s">
        <v>362</v>
      </c>
      <c r="G3" s="265">
        <f>IF('申込必要事項'!D9="","",'申込必要事項'!D9)</f>
      </c>
      <c r="H3" s="265"/>
      <c r="I3" s="266">
        <f>IF('申込必要事項'!D10="","",'申込必要事項'!D10)</f>
      </c>
      <c r="J3" s="266"/>
      <c r="K3" s="266"/>
      <c r="L3" s="266"/>
    </row>
    <row r="4" spans="1:12" ht="6" customHeight="1" thickBot="1">
      <c r="A4" s="88"/>
      <c r="B4" s="88"/>
      <c r="C4" s="89"/>
      <c r="D4" s="73"/>
      <c r="E4" s="73"/>
      <c r="F4" s="73"/>
      <c r="G4" s="55"/>
      <c r="H4" s="57"/>
      <c r="I4" s="57"/>
      <c r="J4" s="90"/>
      <c r="K4" s="90"/>
      <c r="L4" s="90"/>
    </row>
    <row r="5" spans="1:12" ht="13.5" customHeight="1">
      <c r="A5" s="88"/>
      <c r="B5" s="88"/>
      <c r="C5" s="70" t="s">
        <v>332</v>
      </c>
      <c r="D5" s="134" t="s">
        <v>333</v>
      </c>
      <c r="E5" s="135">
        <f>COUNTIF($Q$14:$Q$53,1)</f>
        <v>0</v>
      </c>
      <c r="F5" s="136" t="s">
        <v>335</v>
      </c>
      <c r="G5" s="136" t="s">
        <v>340</v>
      </c>
      <c r="H5" s="177"/>
      <c r="I5" s="137" t="s">
        <v>337</v>
      </c>
      <c r="J5" s="138">
        <f>IF(E5="","",E5*H5)</f>
        <v>0</v>
      </c>
      <c r="K5" s="139" t="s">
        <v>339</v>
      </c>
      <c r="L5" s="90"/>
    </row>
    <row r="6" spans="1:12" ht="13.5" customHeight="1">
      <c r="A6" s="88"/>
      <c r="B6" s="88"/>
      <c r="D6" s="140" t="s">
        <v>334</v>
      </c>
      <c r="E6" s="141">
        <f>COUNTIF($Q$14:$Q$53,2)</f>
        <v>0</v>
      </c>
      <c r="F6" s="142" t="s">
        <v>335</v>
      </c>
      <c r="G6" s="142" t="s">
        <v>340</v>
      </c>
      <c r="H6" s="178"/>
      <c r="I6" s="143" t="s">
        <v>337</v>
      </c>
      <c r="J6" s="144">
        <f>IF(E6="","",E6*H6)</f>
        <v>0</v>
      </c>
      <c r="K6" s="145" t="s">
        <v>339</v>
      </c>
      <c r="L6" s="90"/>
    </row>
    <row r="7" spans="1:12" ht="13.5" customHeight="1" thickBot="1">
      <c r="A7" s="88"/>
      <c r="B7" s="88"/>
      <c r="D7" s="146" t="s">
        <v>325</v>
      </c>
      <c r="E7" s="94"/>
      <c r="F7" s="147" t="s">
        <v>341</v>
      </c>
      <c r="G7" s="147" t="s">
        <v>336</v>
      </c>
      <c r="H7" s="179"/>
      <c r="I7" s="148" t="s">
        <v>337</v>
      </c>
      <c r="J7" s="149">
        <f>IF(E7="","",E7*H7)</f>
      </c>
      <c r="K7" s="150" t="s">
        <v>339</v>
      </c>
      <c r="L7" s="90"/>
    </row>
    <row r="8" spans="1:12" ht="13.5" customHeight="1" thickBot="1">
      <c r="A8" s="88"/>
      <c r="B8" s="282" t="s">
        <v>423</v>
      </c>
      <c r="C8" s="282"/>
      <c r="D8" s="285" t="s">
        <v>430</v>
      </c>
      <c r="E8" s="285"/>
      <c r="F8" s="285"/>
      <c r="G8" s="286"/>
      <c r="H8" s="274" t="s">
        <v>338</v>
      </c>
      <c r="I8" s="275"/>
      <c r="J8" s="152">
        <f>SUM(J5:J7)</f>
        <v>0</v>
      </c>
      <c r="K8" s="151" t="s">
        <v>339</v>
      </c>
      <c r="L8" s="90"/>
    </row>
    <row r="9" spans="1:12" ht="13.5" customHeight="1">
      <c r="A9" s="88"/>
      <c r="B9" s="282"/>
      <c r="C9" s="282"/>
      <c r="D9" s="73"/>
      <c r="E9" s="73"/>
      <c r="F9" s="73"/>
      <c r="G9" s="55"/>
      <c r="H9" s="233" t="s">
        <v>431</v>
      </c>
      <c r="I9" s="57"/>
      <c r="J9" s="90"/>
      <c r="K9" s="90"/>
      <c r="L9" s="90"/>
    </row>
    <row r="10" spans="1:12" ht="12" customHeight="1">
      <c r="A10" s="88"/>
      <c r="B10" s="283" t="s">
        <v>424</v>
      </c>
      <c r="C10" s="232" t="s">
        <v>427</v>
      </c>
      <c r="D10" s="73"/>
      <c r="E10" s="73"/>
      <c r="F10" s="73"/>
      <c r="G10" s="55"/>
      <c r="H10" s="57"/>
      <c r="I10" s="57"/>
      <c r="J10" s="90"/>
      <c r="K10" s="90"/>
      <c r="L10" s="90"/>
    </row>
    <row r="11" spans="1:12" ht="12" customHeight="1">
      <c r="A11" s="184"/>
      <c r="B11" s="284"/>
      <c r="C11" s="232" t="s">
        <v>426</v>
      </c>
      <c r="D11" s="55"/>
      <c r="E11" s="57"/>
      <c r="F11" s="56"/>
      <c r="G11" s="278" t="s">
        <v>312</v>
      </c>
      <c r="H11" s="278"/>
      <c r="I11" s="279" t="s">
        <v>313</v>
      </c>
      <c r="J11" s="279"/>
      <c r="K11" s="273" t="s">
        <v>325</v>
      </c>
      <c r="L11" s="273"/>
    </row>
    <row r="12" spans="1:17" s="24" customFormat="1" ht="15.75" customHeight="1">
      <c r="A12" s="80" t="s">
        <v>197</v>
      </c>
      <c r="B12" s="80" t="s">
        <v>321</v>
      </c>
      <c r="C12" s="80" t="s">
        <v>322</v>
      </c>
      <c r="D12" s="80" t="s">
        <v>302</v>
      </c>
      <c r="E12" s="81" t="s">
        <v>314</v>
      </c>
      <c r="F12" s="80" t="s">
        <v>199</v>
      </c>
      <c r="G12" s="95" t="s">
        <v>227</v>
      </c>
      <c r="H12" s="96" t="s">
        <v>317</v>
      </c>
      <c r="I12" s="97" t="s">
        <v>227</v>
      </c>
      <c r="J12" s="98" t="s">
        <v>317</v>
      </c>
      <c r="K12" s="99" t="s">
        <v>309</v>
      </c>
      <c r="L12" s="99" t="s">
        <v>310</v>
      </c>
      <c r="M12" s="2"/>
      <c r="Q12" s="2"/>
    </row>
    <row r="13" spans="1:17" s="5" customFormat="1" ht="15.75" customHeight="1">
      <c r="A13" s="100" t="s">
        <v>224</v>
      </c>
      <c r="B13" s="75">
        <v>500</v>
      </c>
      <c r="C13" s="37" t="s">
        <v>298</v>
      </c>
      <c r="D13" s="37" t="s">
        <v>303</v>
      </c>
      <c r="E13" s="37" t="s">
        <v>364</v>
      </c>
      <c r="F13" s="101"/>
      <c r="G13" s="37" t="s">
        <v>301</v>
      </c>
      <c r="H13" s="102" t="s">
        <v>304</v>
      </c>
      <c r="I13" s="37"/>
      <c r="J13" s="102"/>
      <c r="K13" s="103" t="s">
        <v>326</v>
      </c>
      <c r="L13" s="103"/>
      <c r="M13" s="2"/>
      <c r="Q13" s="2"/>
    </row>
    <row r="14" spans="1:17" s="5" customFormat="1" ht="17.25" customHeight="1">
      <c r="A14" s="43">
        <v>1</v>
      </c>
      <c r="B14" s="36"/>
      <c r="C14" s="36"/>
      <c r="D14" s="36"/>
      <c r="E14" s="36"/>
      <c r="F14" s="104"/>
      <c r="G14" s="105"/>
      <c r="H14" s="106"/>
      <c r="I14" s="105"/>
      <c r="J14" s="107"/>
      <c r="K14" s="104"/>
      <c r="L14" s="104"/>
      <c r="M14" s="2"/>
      <c r="O14" s="5" t="str">
        <f>IF('参加数(様式3)'!B5="","",'参加数(様式3)'!B5)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36"/>
      <c r="C15" s="36"/>
      <c r="D15" s="36"/>
      <c r="E15" s="36"/>
      <c r="F15" s="104"/>
      <c r="G15" s="105"/>
      <c r="H15" s="106"/>
      <c r="I15" s="105"/>
      <c r="J15" s="107"/>
      <c r="K15" s="104"/>
      <c r="L15" s="104"/>
      <c r="M15" s="68"/>
      <c r="O15" s="5" t="str">
        <f>IF('参加数(様式3)'!B6="","",'参加数(様式3)'!B6)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36"/>
      <c r="C16" s="36"/>
      <c r="D16" s="36"/>
      <c r="E16" s="36"/>
      <c r="F16" s="104"/>
      <c r="G16" s="105"/>
      <c r="H16" s="106"/>
      <c r="I16" s="105"/>
      <c r="J16" s="107"/>
      <c r="K16" s="104"/>
      <c r="L16" s="104"/>
      <c r="M16" s="68"/>
      <c r="O16" s="5" t="str">
        <f>IF('参加数(様式3)'!B7="","",'参加数(様式3)'!B7)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36"/>
      <c r="C17" s="36"/>
      <c r="D17" s="36"/>
      <c r="E17" s="36"/>
      <c r="F17" s="104"/>
      <c r="G17" s="105"/>
      <c r="H17" s="106"/>
      <c r="I17" s="105"/>
      <c r="J17" s="107"/>
      <c r="K17" s="104"/>
      <c r="L17" s="104"/>
      <c r="M17" s="68"/>
      <c r="O17" s="5" t="str">
        <f>IF('参加数(様式3)'!B8="","",'参加数(様式3)'!B8)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36"/>
      <c r="C18" s="36"/>
      <c r="D18" s="36"/>
      <c r="E18" s="36"/>
      <c r="F18" s="104"/>
      <c r="G18" s="105"/>
      <c r="H18" s="106"/>
      <c r="I18" s="105"/>
      <c r="J18" s="107"/>
      <c r="K18" s="104"/>
      <c r="L18" s="104"/>
      <c r="M18" s="68"/>
      <c r="O18" s="5" t="str">
        <f>IF('参加数(様式3)'!B9="","",'参加数(様式3)'!B9)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36"/>
      <c r="C19" s="36"/>
      <c r="D19" s="36"/>
      <c r="E19" s="36"/>
      <c r="F19" s="104"/>
      <c r="G19" s="105"/>
      <c r="H19" s="106"/>
      <c r="I19" s="105"/>
      <c r="J19" s="107"/>
      <c r="K19" s="104"/>
      <c r="L19" s="104"/>
      <c r="M19" s="68"/>
      <c r="O19" s="5" t="str">
        <f>IF('参加数(様式3)'!B10="","",'参加数(様式3)'!B10)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36"/>
      <c r="C20" s="36"/>
      <c r="D20" s="36"/>
      <c r="E20" s="36"/>
      <c r="F20" s="104"/>
      <c r="G20" s="105"/>
      <c r="H20" s="106"/>
      <c r="I20" s="105"/>
      <c r="J20" s="107"/>
      <c r="K20" s="104"/>
      <c r="L20" s="104"/>
      <c r="M20" s="68"/>
      <c r="O20" s="5" t="str">
        <f>IF('参加数(様式3)'!B11="","",'参加数(様式3)'!B11)</f>
        <v>800m</v>
      </c>
      <c r="Q20" s="2">
        <f t="shared" si="0"/>
        <v>0</v>
      </c>
    </row>
    <row r="21" spans="1:17" s="5" customFormat="1" ht="17.25" customHeight="1">
      <c r="A21" s="43">
        <v>8</v>
      </c>
      <c r="B21" s="36"/>
      <c r="C21" s="36"/>
      <c r="D21" s="36"/>
      <c r="E21" s="36"/>
      <c r="F21" s="104"/>
      <c r="G21" s="105"/>
      <c r="H21" s="106"/>
      <c r="I21" s="105"/>
      <c r="J21" s="107"/>
      <c r="K21" s="104"/>
      <c r="L21" s="104"/>
      <c r="M21" s="68"/>
      <c r="O21" s="5" t="str">
        <f>IF('参加数(様式3)'!B12="","",'参加数(様式3)'!B12)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36"/>
      <c r="C22" s="36"/>
      <c r="D22" s="36"/>
      <c r="E22" s="36"/>
      <c r="F22" s="104"/>
      <c r="G22" s="105"/>
      <c r="H22" s="106"/>
      <c r="I22" s="105"/>
      <c r="J22" s="107"/>
      <c r="K22" s="104"/>
      <c r="L22" s="104"/>
      <c r="M22" s="68"/>
      <c r="O22" s="5" t="str">
        <f>IF('参加数(様式3)'!B13="","",'参加数(様式3)'!B13)</f>
        <v>3000m</v>
      </c>
      <c r="Q22" s="2">
        <f t="shared" si="0"/>
        <v>0</v>
      </c>
    </row>
    <row r="23" spans="1:17" s="5" customFormat="1" ht="17.25" customHeight="1">
      <c r="A23" s="43">
        <v>10</v>
      </c>
      <c r="B23" s="36"/>
      <c r="C23" s="36"/>
      <c r="D23" s="36"/>
      <c r="E23" s="36"/>
      <c r="F23" s="104"/>
      <c r="G23" s="105"/>
      <c r="H23" s="106"/>
      <c r="I23" s="105"/>
      <c r="J23" s="107"/>
      <c r="K23" s="104"/>
      <c r="L23" s="104"/>
      <c r="M23" s="68"/>
      <c r="O23" s="5" t="str">
        <f>IF('参加数(様式3)'!B14="","",'参加数(様式3)'!B14)</f>
        <v>5000m</v>
      </c>
      <c r="Q23" s="2">
        <f t="shared" si="0"/>
        <v>0</v>
      </c>
    </row>
    <row r="24" spans="1:17" s="5" customFormat="1" ht="17.25" customHeight="1">
      <c r="A24" s="43">
        <v>11</v>
      </c>
      <c r="B24" s="36"/>
      <c r="C24" s="36"/>
      <c r="D24" s="36"/>
      <c r="E24" s="36"/>
      <c r="F24" s="104"/>
      <c r="G24" s="105"/>
      <c r="H24" s="106"/>
      <c r="I24" s="105"/>
      <c r="J24" s="107"/>
      <c r="K24" s="104"/>
      <c r="L24" s="104"/>
      <c r="M24" s="68"/>
      <c r="O24" s="5" t="str">
        <f>IF('参加数(様式3)'!B15="","",'参加数(様式3)'!B15)</f>
        <v>110mH</v>
      </c>
      <c r="Q24" s="2">
        <f t="shared" si="0"/>
        <v>0</v>
      </c>
    </row>
    <row r="25" spans="1:17" s="5" customFormat="1" ht="17.25" customHeight="1">
      <c r="A25" s="43">
        <v>12</v>
      </c>
      <c r="B25" s="36"/>
      <c r="C25" s="36"/>
      <c r="D25" s="36"/>
      <c r="E25" s="36"/>
      <c r="F25" s="104"/>
      <c r="G25" s="105"/>
      <c r="H25" s="106"/>
      <c r="I25" s="105"/>
      <c r="J25" s="107"/>
      <c r="K25" s="104"/>
      <c r="L25" s="104"/>
      <c r="M25" s="68"/>
      <c r="O25" s="5" t="str">
        <f>IF('参加数(様式3)'!B16="","",'参加数(様式3)'!B16)</f>
        <v>400mH</v>
      </c>
      <c r="Q25" s="2">
        <f t="shared" si="0"/>
        <v>0</v>
      </c>
    </row>
    <row r="26" spans="1:17" s="5" customFormat="1" ht="17.25" customHeight="1">
      <c r="A26" s="43">
        <v>13</v>
      </c>
      <c r="B26" s="36"/>
      <c r="C26" s="36"/>
      <c r="D26" s="36"/>
      <c r="E26" s="36"/>
      <c r="F26" s="104"/>
      <c r="G26" s="105"/>
      <c r="H26" s="106"/>
      <c r="I26" s="105"/>
      <c r="J26" s="107"/>
      <c r="K26" s="104"/>
      <c r="L26" s="104"/>
      <c r="M26" s="68"/>
      <c r="O26" s="5" t="str">
        <f>IF('参加数(様式3)'!B17="","",'参加数(様式3)'!B17)</f>
        <v>3000mSC</v>
      </c>
      <c r="Q26" s="2">
        <f t="shared" si="0"/>
        <v>0</v>
      </c>
    </row>
    <row r="27" spans="1:17" s="5" customFormat="1" ht="17.25" customHeight="1">
      <c r="A27" s="43">
        <v>14</v>
      </c>
      <c r="B27" s="36"/>
      <c r="C27" s="36"/>
      <c r="D27" s="36"/>
      <c r="E27" s="36"/>
      <c r="F27" s="104"/>
      <c r="G27" s="105"/>
      <c r="H27" s="106"/>
      <c r="I27" s="105"/>
      <c r="J27" s="107"/>
      <c r="K27" s="104"/>
      <c r="L27" s="104"/>
      <c r="M27" s="68"/>
      <c r="O27" s="5" t="str">
        <f>IF('参加数(様式3)'!B18="","",'参加数(様式3)'!B18)</f>
        <v>5000mW</v>
      </c>
      <c r="Q27" s="2">
        <f t="shared" si="0"/>
        <v>0</v>
      </c>
    </row>
    <row r="28" spans="1:17" s="5" customFormat="1" ht="17.25" customHeight="1">
      <c r="A28" s="43">
        <v>15</v>
      </c>
      <c r="B28" s="36"/>
      <c r="C28" s="36"/>
      <c r="D28" s="36"/>
      <c r="E28" s="36"/>
      <c r="F28" s="104"/>
      <c r="G28" s="105"/>
      <c r="H28" s="106"/>
      <c r="I28" s="105"/>
      <c r="J28" s="107"/>
      <c r="K28" s="104"/>
      <c r="L28" s="104"/>
      <c r="M28" s="68"/>
      <c r="O28" s="5" t="str">
        <f>IF('参加数(様式3)'!B19="","",'参加数(様式3)'!B19)</f>
        <v>走高跳</v>
      </c>
      <c r="Q28" s="2">
        <f t="shared" si="0"/>
        <v>0</v>
      </c>
    </row>
    <row r="29" spans="1:17" s="5" customFormat="1" ht="17.25" customHeight="1">
      <c r="A29" s="43">
        <v>16</v>
      </c>
      <c r="B29" s="36"/>
      <c r="C29" s="36"/>
      <c r="D29" s="36"/>
      <c r="E29" s="36"/>
      <c r="F29" s="104"/>
      <c r="G29" s="105"/>
      <c r="H29" s="106"/>
      <c r="I29" s="105"/>
      <c r="J29" s="107"/>
      <c r="K29" s="104"/>
      <c r="L29" s="104"/>
      <c r="M29" s="68"/>
      <c r="O29" s="5" t="str">
        <f>IF('参加数(様式3)'!B20="","",'参加数(様式3)'!B20)</f>
        <v>棒高跳</v>
      </c>
      <c r="Q29" s="2">
        <f t="shared" si="0"/>
        <v>0</v>
      </c>
    </row>
    <row r="30" spans="1:17" s="5" customFormat="1" ht="17.25" customHeight="1">
      <c r="A30" s="43">
        <v>17</v>
      </c>
      <c r="B30" s="36"/>
      <c r="C30" s="36"/>
      <c r="D30" s="36"/>
      <c r="E30" s="36"/>
      <c r="F30" s="104"/>
      <c r="G30" s="105"/>
      <c r="H30" s="106"/>
      <c r="I30" s="105"/>
      <c r="J30" s="107"/>
      <c r="K30" s="104"/>
      <c r="L30" s="104"/>
      <c r="M30" s="68"/>
      <c r="O30" s="5" t="str">
        <f>IF('参加数(様式3)'!B21="","",'参加数(様式3)'!B21)</f>
        <v>走幅跳</v>
      </c>
      <c r="Q30" s="2">
        <f t="shared" si="0"/>
        <v>0</v>
      </c>
    </row>
    <row r="31" spans="1:17" s="5" customFormat="1" ht="17.25" customHeight="1">
      <c r="A31" s="43">
        <v>18</v>
      </c>
      <c r="B31" s="36"/>
      <c r="C31" s="36"/>
      <c r="D31" s="36"/>
      <c r="E31" s="36"/>
      <c r="F31" s="104"/>
      <c r="G31" s="105"/>
      <c r="H31" s="106"/>
      <c r="I31" s="105"/>
      <c r="J31" s="107"/>
      <c r="K31" s="104"/>
      <c r="L31" s="104"/>
      <c r="M31" s="68"/>
      <c r="O31" s="5" t="str">
        <f>IF('参加数(様式3)'!B22="","",'参加数(様式3)'!B22)</f>
        <v>三段跳</v>
      </c>
      <c r="Q31" s="2">
        <f t="shared" si="0"/>
        <v>0</v>
      </c>
    </row>
    <row r="32" spans="1:17" s="5" customFormat="1" ht="17.25" customHeight="1">
      <c r="A32" s="43">
        <v>19</v>
      </c>
      <c r="B32" s="36"/>
      <c r="C32" s="36"/>
      <c r="D32" s="36"/>
      <c r="E32" s="36"/>
      <c r="F32" s="104"/>
      <c r="G32" s="105"/>
      <c r="H32" s="106"/>
      <c r="I32" s="105"/>
      <c r="J32" s="107"/>
      <c r="K32" s="104"/>
      <c r="L32" s="104"/>
      <c r="M32" s="68"/>
      <c r="O32" s="5" t="str">
        <f>IF('参加数(様式3)'!B23="","",'参加数(様式3)'!B23)</f>
        <v>砲丸投⑦</v>
      </c>
      <c r="Q32" s="2">
        <f t="shared" si="0"/>
        <v>0</v>
      </c>
    </row>
    <row r="33" spans="1:17" s="5" customFormat="1" ht="17.25" customHeight="1">
      <c r="A33" s="43">
        <v>20</v>
      </c>
      <c r="B33" s="36"/>
      <c r="C33" s="36"/>
      <c r="D33" s="36"/>
      <c r="E33" s="36"/>
      <c r="F33" s="104"/>
      <c r="G33" s="105"/>
      <c r="H33" s="106"/>
      <c r="I33" s="105"/>
      <c r="J33" s="107"/>
      <c r="K33" s="104"/>
      <c r="L33" s="104"/>
      <c r="M33" s="68"/>
      <c r="O33" s="5" t="str">
        <f>IF('参加数(様式3)'!B24="","",'参加数(様式3)'!B24)</f>
        <v>Ｊ砲丸投⑥</v>
      </c>
      <c r="Q33" s="2">
        <f t="shared" si="0"/>
        <v>0</v>
      </c>
    </row>
    <row r="34" spans="1:17" s="5" customFormat="1" ht="17.25" customHeight="1">
      <c r="A34" s="43">
        <v>21</v>
      </c>
      <c r="B34" s="36"/>
      <c r="C34" s="36"/>
      <c r="D34" s="36"/>
      <c r="E34" s="36"/>
      <c r="F34" s="104"/>
      <c r="G34" s="105"/>
      <c r="H34" s="106"/>
      <c r="I34" s="105"/>
      <c r="J34" s="107"/>
      <c r="K34" s="104"/>
      <c r="L34" s="104"/>
      <c r="M34" s="68"/>
      <c r="O34" s="5" t="str">
        <f>IF('参加数(様式3)'!B25="","",'参加数(様式3)'!B25)</f>
        <v>砲丸投⑤</v>
      </c>
      <c r="Q34" s="2">
        <f t="shared" si="0"/>
        <v>0</v>
      </c>
    </row>
    <row r="35" spans="1:17" s="5" customFormat="1" ht="17.25" customHeight="1">
      <c r="A35" s="43">
        <v>22</v>
      </c>
      <c r="B35" s="36"/>
      <c r="C35" s="36"/>
      <c r="D35" s="36"/>
      <c r="E35" s="36"/>
      <c r="F35" s="104"/>
      <c r="G35" s="105"/>
      <c r="H35" s="106"/>
      <c r="I35" s="105"/>
      <c r="J35" s="107"/>
      <c r="K35" s="104"/>
      <c r="L35" s="104"/>
      <c r="M35" s="68"/>
      <c r="O35" s="5" t="str">
        <f>IF('参加数(様式3)'!B26="","",'参加数(様式3)'!B26)</f>
        <v>円盤投②</v>
      </c>
      <c r="Q35" s="2">
        <f t="shared" si="0"/>
        <v>0</v>
      </c>
    </row>
    <row r="36" spans="1:17" s="5" customFormat="1" ht="17.25" customHeight="1">
      <c r="A36" s="43">
        <v>23</v>
      </c>
      <c r="B36" s="36"/>
      <c r="C36" s="36"/>
      <c r="D36" s="36"/>
      <c r="E36" s="36"/>
      <c r="F36" s="104"/>
      <c r="G36" s="105"/>
      <c r="H36" s="106"/>
      <c r="I36" s="105"/>
      <c r="J36" s="107"/>
      <c r="K36" s="104"/>
      <c r="L36" s="104"/>
      <c r="M36" s="68"/>
      <c r="O36" s="5" t="str">
        <f>IF('参加数(様式3)'!B27="","",'参加数(様式3)'!B27)</f>
        <v>Ｊ円盤投1.75</v>
      </c>
      <c r="Q36" s="2">
        <f t="shared" si="0"/>
        <v>0</v>
      </c>
    </row>
    <row r="37" spans="1:17" s="5" customFormat="1" ht="17.25" customHeight="1">
      <c r="A37" s="43">
        <v>24</v>
      </c>
      <c r="B37" s="36"/>
      <c r="C37" s="36"/>
      <c r="D37" s="36"/>
      <c r="E37" s="36"/>
      <c r="F37" s="104"/>
      <c r="G37" s="105"/>
      <c r="H37" s="106"/>
      <c r="I37" s="105"/>
      <c r="J37" s="107"/>
      <c r="K37" s="104"/>
      <c r="L37" s="104"/>
      <c r="M37" s="68"/>
      <c r="O37" s="5" t="str">
        <f>IF('参加数(様式3)'!B28="","",'参加数(様式3)'!B28)</f>
        <v>ハンマー投⑦</v>
      </c>
      <c r="Q37" s="2">
        <f t="shared" si="0"/>
        <v>0</v>
      </c>
    </row>
    <row r="38" spans="1:17" s="5" customFormat="1" ht="17.25" customHeight="1">
      <c r="A38" s="43">
        <v>25</v>
      </c>
      <c r="B38" s="36"/>
      <c r="C38" s="36"/>
      <c r="D38" s="36"/>
      <c r="E38" s="36"/>
      <c r="F38" s="104"/>
      <c r="G38" s="105"/>
      <c r="H38" s="106"/>
      <c r="I38" s="105"/>
      <c r="J38" s="107"/>
      <c r="K38" s="104"/>
      <c r="L38" s="104"/>
      <c r="M38" s="68"/>
      <c r="O38" s="5" t="str">
        <f>IF('参加数(様式3)'!B29="","",'参加数(様式3)'!B29)</f>
        <v>Ｊハンマー投⑥</v>
      </c>
      <c r="Q38" s="2">
        <f t="shared" si="0"/>
        <v>0</v>
      </c>
    </row>
    <row r="39" spans="1:17" s="5" customFormat="1" ht="17.25" customHeight="1">
      <c r="A39" s="43">
        <v>26</v>
      </c>
      <c r="B39" s="36"/>
      <c r="C39" s="36"/>
      <c r="D39" s="36"/>
      <c r="E39" s="36"/>
      <c r="F39" s="104"/>
      <c r="G39" s="105"/>
      <c r="H39" s="106"/>
      <c r="I39" s="105"/>
      <c r="J39" s="107"/>
      <c r="K39" s="104"/>
      <c r="L39" s="104"/>
      <c r="M39" s="68"/>
      <c r="O39" s="5" t="str">
        <f>IF('参加数(様式3)'!B30="","",'参加数(様式3)'!B30)</f>
        <v>やり投</v>
      </c>
      <c r="Q39" s="2">
        <f t="shared" si="0"/>
        <v>0</v>
      </c>
    </row>
    <row r="40" spans="1:17" s="5" customFormat="1" ht="17.25" customHeight="1">
      <c r="A40" s="43">
        <v>27</v>
      </c>
      <c r="B40" s="36"/>
      <c r="C40" s="36"/>
      <c r="D40" s="36"/>
      <c r="E40" s="36"/>
      <c r="F40" s="104"/>
      <c r="G40" s="105"/>
      <c r="H40" s="106"/>
      <c r="I40" s="105"/>
      <c r="J40" s="107"/>
      <c r="K40" s="104"/>
      <c r="L40" s="104"/>
      <c r="M40" s="68"/>
      <c r="O40" s="5" t="str">
        <f>IF('参加数(様式3)'!B31="","",'参加数(様式3)'!B31)</f>
        <v>四種競技</v>
      </c>
      <c r="Q40" s="2">
        <f t="shared" si="0"/>
        <v>0</v>
      </c>
    </row>
    <row r="41" spans="1:17" s="5" customFormat="1" ht="17.25" customHeight="1">
      <c r="A41" s="43">
        <v>28</v>
      </c>
      <c r="B41" s="36"/>
      <c r="C41" s="36"/>
      <c r="D41" s="36"/>
      <c r="E41" s="36"/>
      <c r="F41" s="104"/>
      <c r="G41" s="105"/>
      <c r="H41" s="106"/>
      <c r="I41" s="105"/>
      <c r="J41" s="107"/>
      <c r="K41" s="104"/>
      <c r="L41" s="104"/>
      <c r="M41" s="68"/>
      <c r="O41" s="5">
        <f>IF('参加数(様式3)'!B32="","",'参加数(様式3)'!B32)</f>
      </c>
      <c r="Q41" s="2">
        <f t="shared" si="0"/>
        <v>0</v>
      </c>
    </row>
    <row r="42" spans="1:17" s="5" customFormat="1" ht="17.25" customHeight="1">
      <c r="A42" s="43">
        <v>29</v>
      </c>
      <c r="B42" s="36"/>
      <c r="C42" s="36"/>
      <c r="D42" s="36"/>
      <c r="E42" s="36"/>
      <c r="F42" s="104"/>
      <c r="G42" s="105"/>
      <c r="H42" s="106"/>
      <c r="I42" s="105"/>
      <c r="J42" s="107"/>
      <c r="K42" s="104"/>
      <c r="L42" s="104"/>
      <c r="M42" s="68"/>
      <c r="O42" s="5">
        <f>IF('参加数(様式3)'!B33="","",'参加数(様式3)'!B33)</f>
      </c>
      <c r="Q42" s="2">
        <f t="shared" si="0"/>
        <v>0</v>
      </c>
    </row>
    <row r="43" spans="1:17" s="5" customFormat="1" ht="17.25" customHeight="1">
      <c r="A43" s="43">
        <v>30</v>
      </c>
      <c r="B43" s="36"/>
      <c r="C43" s="36"/>
      <c r="D43" s="36"/>
      <c r="E43" s="36"/>
      <c r="F43" s="104"/>
      <c r="G43" s="105"/>
      <c r="H43" s="106"/>
      <c r="I43" s="105"/>
      <c r="J43" s="107"/>
      <c r="K43" s="104"/>
      <c r="L43" s="104"/>
      <c r="M43" s="68"/>
      <c r="O43" s="5" t="str">
        <f>IF('参加数(様式3)'!B34="","",'参加数(様式3)'!B34)</f>
        <v>4×100mR</v>
      </c>
      <c r="Q43" s="2">
        <f t="shared" si="0"/>
        <v>0</v>
      </c>
    </row>
    <row r="44" spans="1:17" s="5" customFormat="1" ht="17.25" customHeight="1">
      <c r="A44" s="43">
        <v>31</v>
      </c>
      <c r="B44" s="36"/>
      <c r="C44" s="36"/>
      <c r="D44" s="36"/>
      <c r="E44" s="36"/>
      <c r="F44" s="104"/>
      <c r="G44" s="105"/>
      <c r="H44" s="106"/>
      <c r="I44" s="105"/>
      <c r="J44" s="107"/>
      <c r="K44" s="104"/>
      <c r="L44" s="104"/>
      <c r="M44" s="68"/>
      <c r="O44" s="5" t="str">
        <f>IF('参加数(様式3)'!B35="","",'参加数(様式3)'!B35)</f>
        <v>4×400mR</v>
      </c>
      <c r="Q44" s="2">
        <f t="shared" si="0"/>
        <v>0</v>
      </c>
    </row>
    <row r="45" spans="1:17" s="5" customFormat="1" ht="17.25" customHeight="1">
      <c r="A45" s="43">
        <v>32</v>
      </c>
      <c r="B45" s="36"/>
      <c r="C45" s="36"/>
      <c r="D45" s="36"/>
      <c r="E45" s="36"/>
      <c r="F45" s="104"/>
      <c r="G45" s="105"/>
      <c r="H45" s="106"/>
      <c r="I45" s="105"/>
      <c r="J45" s="107"/>
      <c r="K45" s="104"/>
      <c r="L45" s="104"/>
      <c r="M45" s="68"/>
      <c r="O45" s="5">
        <f>IF('参加数(様式3)'!B36="","",'参加数(様式3)'!B36)</f>
      </c>
      <c r="Q45" s="2">
        <f t="shared" si="0"/>
        <v>0</v>
      </c>
    </row>
    <row r="46" spans="1:17" s="5" customFormat="1" ht="17.25" customHeight="1">
      <c r="A46" s="43">
        <v>33</v>
      </c>
      <c r="B46" s="36"/>
      <c r="C46" s="36"/>
      <c r="D46" s="36"/>
      <c r="E46" s="36"/>
      <c r="F46" s="104"/>
      <c r="G46" s="105"/>
      <c r="H46" s="106"/>
      <c r="I46" s="105"/>
      <c r="J46" s="107"/>
      <c r="K46" s="104"/>
      <c r="L46" s="104"/>
      <c r="M46" s="68"/>
      <c r="O46" s="5">
        <f>IF('参加数(様式3)'!B37="","",'参加数(様式3)'!B37)</f>
      </c>
      <c r="Q46" s="2">
        <f t="shared" si="0"/>
        <v>0</v>
      </c>
    </row>
    <row r="47" spans="1:17" s="5" customFormat="1" ht="17.25" customHeight="1">
      <c r="A47" s="43">
        <v>34</v>
      </c>
      <c r="B47" s="36"/>
      <c r="C47" s="36"/>
      <c r="D47" s="36"/>
      <c r="E47" s="36"/>
      <c r="F47" s="104"/>
      <c r="G47" s="105"/>
      <c r="H47" s="106"/>
      <c r="I47" s="105"/>
      <c r="J47" s="107"/>
      <c r="K47" s="104"/>
      <c r="L47" s="104"/>
      <c r="M47" s="68"/>
      <c r="O47" s="5">
        <f>IF('参加数(様式3)'!B38="","",'参加数(様式3)'!B38)</f>
      </c>
      <c r="Q47" s="2">
        <f t="shared" si="0"/>
        <v>0</v>
      </c>
    </row>
    <row r="48" spans="1:17" s="5" customFormat="1" ht="17.25" customHeight="1">
      <c r="A48" s="43">
        <v>35</v>
      </c>
      <c r="B48" s="36"/>
      <c r="C48" s="36"/>
      <c r="D48" s="36"/>
      <c r="E48" s="36"/>
      <c r="F48" s="104"/>
      <c r="G48" s="105"/>
      <c r="H48" s="106"/>
      <c r="I48" s="105"/>
      <c r="J48" s="107"/>
      <c r="K48" s="104"/>
      <c r="L48" s="104"/>
      <c r="M48" s="68"/>
      <c r="O48" s="5">
        <f>IF('参加数(様式3)'!B39="","",'参加数(様式3)'!B39)</f>
      </c>
      <c r="Q48" s="2">
        <f t="shared" si="0"/>
        <v>0</v>
      </c>
    </row>
    <row r="49" spans="1:17" s="5" customFormat="1" ht="17.25" customHeight="1">
      <c r="A49" s="43">
        <v>36</v>
      </c>
      <c r="B49" s="36"/>
      <c r="C49" s="36"/>
      <c r="D49" s="36"/>
      <c r="E49" s="36"/>
      <c r="F49" s="104"/>
      <c r="G49" s="105"/>
      <c r="H49" s="106"/>
      <c r="I49" s="105"/>
      <c r="J49" s="107"/>
      <c r="K49" s="104"/>
      <c r="L49" s="104"/>
      <c r="M49" s="68"/>
      <c r="O49" s="5">
        <f>IF('参加数(様式3)'!B40="","",'参加数(様式3)'!B40)</f>
      </c>
      <c r="Q49" s="2">
        <f t="shared" si="0"/>
        <v>0</v>
      </c>
    </row>
    <row r="50" spans="1:17" s="5" customFormat="1" ht="17.25" customHeight="1">
      <c r="A50" s="43">
        <v>37</v>
      </c>
      <c r="B50" s="36"/>
      <c r="C50" s="36"/>
      <c r="D50" s="36"/>
      <c r="E50" s="36"/>
      <c r="F50" s="104"/>
      <c r="G50" s="105"/>
      <c r="H50" s="106"/>
      <c r="I50" s="105"/>
      <c r="J50" s="107"/>
      <c r="K50" s="104"/>
      <c r="L50" s="104"/>
      <c r="M50" s="68"/>
      <c r="O50" s="5">
        <f>IF('参加数(様式3)'!B41="","",'参加数(様式3)'!B41)</f>
      </c>
      <c r="Q50" s="2">
        <f t="shared" si="0"/>
        <v>0</v>
      </c>
    </row>
    <row r="51" spans="1:17" s="5" customFormat="1" ht="17.25" customHeight="1">
      <c r="A51" s="43">
        <v>38</v>
      </c>
      <c r="B51" s="36"/>
      <c r="C51" s="36"/>
      <c r="D51" s="36"/>
      <c r="E51" s="36"/>
      <c r="F51" s="104"/>
      <c r="G51" s="105"/>
      <c r="H51" s="106"/>
      <c r="I51" s="105"/>
      <c r="J51" s="107"/>
      <c r="K51" s="104"/>
      <c r="L51" s="104"/>
      <c r="M51" s="68"/>
      <c r="O51" s="5">
        <f>IF('参加数(様式3)'!B42="","",'参加数(様式3)'!B42)</f>
      </c>
      <c r="Q51" s="2">
        <f t="shared" si="0"/>
        <v>0</v>
      </c>
    </row>
    <row r="52" spans="1:17" s="5" customFormat="1" ht="17.25" customHeight="1">
      <c r="A52" s="43">
        <v>39</v>
      </c>
      <c r="B52" s="36"/>
      <c r="C52" s="36"/>
      <c r="D52" s="36"/>
      <c r="E52" s="36"/>
      <c r="F52" s="104"/>
      <c r="G52" s="105"/>
      <c r="H52" s="106"/>
      <c r="I52" s="105"/>
      <c r="J52" s="107"/>
      <c r="K52" s="104"/>
      <c r="L52" s="104"/>
      <c r="M52" s="68"/>
      <c r="O52" s="5">
        <f>IF('参加数(様式3)'!B43="","",'参加数(様式3)'!B43)</f>
      </c>
      <c r="Q52" s="2">
        <f t="shared" si="0"/>
        <v>0</v>
      </c>
    </row>
    <row r="53" spans="1:17" s="5" customFormat="1" ht="17.25" customHeight="1">
      <c r="A53" s="43">
        <v>40</v>
      </c>
      <c r="B53" s="36"/>
      <c r="C53" s="36"/>
      <c r="D53" s="36"/>
      <c r="E53" s="36"/>
      <c r="F53" s="104"/>
      <c r="G53" s="105"/>
      <c r="H53" s="106"/>
      <c r="I53" s="105"/>
      <c r="J53" s="107"/>
      <c r="K53" s="104"/>
      <c r="L53" s="104"/>
      <c r="M53" s="68"/>
      <c r="O53" s="5">
        <f>IF('参加数(様式3)'!B44="","",'参加数(様式3)'!B44)</f>
      </c>
      <c r="Q53" s="2">
        <f t="shared" si="0"/>
        <v>0</v>
      </c>
    </row>
    <row r="54" ht="12" customHeight="1"/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18.75" customHeight="1">
      <c r="C57" s="2"/>
      <c r="D57" s="2"/>
      <c r="F57" s="2"/>
      <c r="G57" s="2"/>
      <c r="J57" s="2"/>
      <c r="P57" s="2"/>
    </row>
    <row r="58" spans="3:16" ht="20.25" customHeight="1">
      <c r="C58" s="2"/>
      <c r="D58" s="2"/>
      <c r="F58" s="2"/>
      <c r="G58" s="2"/>
      <c r="J58" s="2"/>
      <c r="P58" s="2"/>
    </row>
    <row r="59" ht="12">
      <c r="P59" s="2"/>
    </row>
  </sheetData>
  <sheetProtection sheet="1" selectLockedCells="1"/>
  <mergeCells count="15">
    <mergeCell ref="K11:L11"/>
    <mergeCell ref="H8:I8"/>
    <mergeCell ref="A3:B3"/>
    <mergeCell ref="G11:H11"/>
    <mergeCell ref="I11:J11"/>
    <mergeCell ref="C3:D3"/>
    <mergeCell ref="B8:C9"/>
    <mergeCell ref="B10:B11"/>
    <mergeCell ref="D8:G8"/>
    <mergeCell ref="C2:E2"/>
    <mergeCell ref="G3:H3"/>
    <mergeCell ref="I3:L3"/>
    <mergeCell ref="A1:B1"/>
    <mergeCell ref="C1:E1"/>
    <mergeCell ref="G1:H1"/>
  </mergeCells>
  <dataValidations count="5">
    <dataValidation allowBlank="1" showInputMessage="1" showErrorMessage="1" imeMode="disabled" sqref="J14:J53 H14:H53"/>
    <dataValidation type="list" allowBlank="1" showInputMessage="1" showErrorMessage="1" error="入力が正しくありません&#10;" sqref="I14:I53 G14:G53">
      <formula1>$O$13:$O$41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1968503937007874" right="0.1968503937007874" top="0.5118110236220472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zoomScalePageLayoutView="0" workbookViewId="0" topLeftCell="A1">
      <pane xSplit="6" ySplit="13" topLeftCell="G14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E7" sqref="E7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67" t="s">
        <v>323</v>
      </c>
      <c r="B1" s="268"/>
      <c r="C1" s="289" t="str">
        <f>'申込必要事項'!D3</f>
        <v>春季サーキット陸上第　　　戦</v>
      </c>
      <c r="D1" s="290"/>
      <c r="E1" s="291"/>
      <c r="F1" s="23"/>
      <c r="G1" s="296" t="s">
        <v>373</v>
      </c>
      <c r="H1" s="296"/>
    </row>
    <row r="2" spans="3:9" ht="15.75" customHeight="1" thickBot="1">
      <c r="C2" s="294">
        <f>IF(C1="","大会名が未入力です。","")</f>
      </c>
      <c r="D2" s="294"/>
      <c r="E2" s="294"/>
      <c r="F2" s="74"/>
      <c r="I2" s="79"/>
    </row>
    <row r="3" spans="1:12" ht="20.25" customHeight="1" thickBot="1">
      <c r="A3" s="287" t="s">
        <v>324</v>
      </c>
      <c r="B3" s="288"/>
      <c r="C3" s="292">
        <f>IF('申込必要事項'!D5="","",'申込必要事項'!D5)</f>
      </c>
      <c r="D3" s="293"/>
      <c r="E3" s="166"/>
      <c r="F3" s="167" t="s">
        <v>362</v>
      </c>
      <c r="G3" s="299">
        <f>IF('申込必要事項'!D9="","",'申込必要事項'!D9)</f>
      </c>
      <c r="H3" s="299"/>
      <c r="I3" s="302">
        <f>IF('申込必要事項'!D10="","",'申込必要事項'!D10)</f>
      </c>
      <c r="J3" s="302"/>
      <c r="K3" s="302"/>
      <c r="L3" s="302"/>
    </row>
    <row r="4" spans="1:12" ht="6" customHeight="1" thickBot="1">
      <c r="A4" s="91"/>
      <c r="B4" s="91"/>
      <c r="C4" s="92"/>
      <c r="D4" s="74"/>
      <c r="E4" s="74"/>
      <c r="F4" s="74"/>
      <c r="J4" s="93"/>
      <c r="K4" s="93"/>
      <c r="L4" s="93"/>
    </row>
    <row r="5" spans="1:12" ht="13.5" customHeight="1">
      <c r="A5" s="91"/>
      <c r="B5" s="91"/>
      <c r="C5" s="70" t="s">
        <v>332</v>
      </c>
      <c r="D5" s="115" t="s">
        <v>333</v>
      </c>
      <c r="E5" s="116">
        <f>COUNTIF($Q$14:$Q$53,1)</f>
        <v>0</v>
      </c>
      <c r="F5" s="117" t="s">
        <v>335</v>
      </c>
      <c r="G5" s="117" t="s">
        <v>340</v>
      </c>
      <c r="H5" s="174"/>
      <c r="I5" s="118" t="s">
        <v>337</v>
      </c>
      <c r="J5" s="119">
        <f>IF(E5="","",E5*H5)</f>
        <v>0</v>
      </c>
      <c r="K5" s="120" t="s">
        <v>339</v>
      </c>
      <c r="L5" s="93"/>
    </row>
    <row r="6" spans="1:12" ht="13.5" customHeight="1">
      <c r="A6" s="91"/>
      <c r="B6" s="91"/>
      <c r="D6" s="121" t="s">
        <v>334</v>
      </c>
      <c r="E6" s="122">
        <f>COUNTIF($Q$14:$Q$53,2)</f>
        <v>0</v>
      </c>
      <c r="F6" s="123" t="s">
        <v>335</v>
      </c>
      <c r="G6" s="123" t="s">
        <v>340</v>
      </c>
      <c r="H6" s="175"/>
      <c r="I6" s="124" t="s">
        <v>337</v>
      </c>
      <c r="J6" s="125">
        <f>IF(E6="","",E6*H6)</f>
        <v>0</v>
      </c>
      <c r="K6" s="126" t="s">
        <v>339</v>
      </c>
      <c r="L6" s="93"/>
    </row>
    <row r="7" spans="1:12" ht="13.5" customHeight="1" thickBot="1">
      <c r="A7" s="91"/>
      <c r="B7" s="91"/>
      <c r="D7" s="127" t="s">
        <v>342</v>
      </c>
      <c r="E7" s="94"/>
      <c r="F7" s="128" t="s">
        <v>343</v>
      </c>
      <c r="G7" s="128" t="s">
        <v>344</v>
      </c>
      <c r="H7" s="176"/>
      <c r="I7" s="129" t="s">
        <v>337</v>
      </c>
      <c r="J7" s="130">
        <f>IF(E7="","",E7*H7)</f>
      </c>
      <c r="K7" s="131" t="s">
        <v>339</v>
      </c>
      <c r="L7" s="93"/>
    </row>
    <row r="8" spans="1:12" ht="13.5" customHeight="1" thickBot="1">
      <c r="A8" s="91"/>
      <c r="B8" s="282" t="s">
        <v>423</v>
      </c>
      <c r="C8" s="282"/>
      <c r="D8" s="285" t="s">
        <v>430</v>
      </c>
      <c r="E8" s="285"/>
      <c r="F8" s="285"/>
      <c r="G8" s="286"/>
      <c r="H8" s="300" t="s">
        <v>338</v>
      </c>
      <c r="I8" s="301"/>
      <c r="J8" s="153">
        <f>SUM(J5:J7)</f>
        <v>0</v>
      </c>
      <c r="K8" s="132" t="s">
        <v>339</v>
      </c>
      <c r="L8" s="93"/>
    </row>
    <row r="9" spans="1:12" ht="13.5" customHeight="1">
      <c r="A9" s="91"/>
      <c r="B9" s="282"/>
      <c r="C9" s="282"/>
      <c r="D9" s="74"/>
      <c r="E9" s="74"/>
      <c r="F9" s="74"/>
      <c r="H9" s="233" t="s">
        <v>431</v>
      </c>
      <c r="J9" s="93"/>
      <c r="K9" s="93"/>
      <c r="L9" s="93"/>
    </row>
    <row r="10" spans="1:12" ht="12" customHeight="1">
      <c r="A10" s="91"/>
      <c r="B10" s="283" t="s">
        <v>424</v>
      </c>
      <c r="C10" s="232" t="s">
        <v>427</v>
      </c>
      <c r="D10" s="73"/>
      <c r="E10" s="73"/>
      <c r="F10" s="73"/>
      <c r="J10" s="93"/>
      <c r="K10" s="93"/>
      <c r="L10" s="93"/>
    </row>
    <row r="11" spans="1:12" ht="12" customHeight="1">
      <c r="A11" s="184"/>
      <c r="B11" s="284"/>
      <c r="C11" s="232" t="s">
        <v>426</v>
      </c>
      <c r="D11" s="55"/>
      <c r="E11" s="57"/>
      <c r="F11" s="56"/>
      <c r="G11" s="297" t="s">
        <v>312</v>
      </c>
      <c r="H11" s="297"/>
      <c r="I11" s="298" t="s">
        <v>313</v>
      </c>
      <c r="J11" s="298"/>
      <c r="K11" s="295" t="s">
        <v>325</v>
      </c>
      <c r="L11" s="295"/>
    </row>
    <row r="12" spans="1:17" s="24" customFormat="1" ht="15.75" customHeight="1">
      <c r="A12" s="27" t="s">
        <v>197</v>
      </c>
      <c r="B12" s="27" t="s">
        <v>321</v>
      </c>
      <c r="C12" s="27" t="s">
        <v>198</v>
      </c>
      <c r="D12" s="27" t="s">
        <v>306</v>
      </c>
      <c r="E12" s="44" t="s">
        <v>314</v>
      </c>
      <c r="F12" s="27" t="s">
        <v>199</v>
      </c>
      <c r="G12" s="108" t="s">
        <v>227</v>
      </c>
      <c r="H12" s="109" t="s">
        <v>317</v>
      </c>
      <c r="I12" s="110" t="s">
        <v>227</v>
      </c>
      <c r="J12" s="111" t="s">
        <v>317</v>
      </c>
      <c r="K12" s="133" t="s">
        <v>309</v>
      </c>
      <c r="L12" s="133" t="s">
        <v>310</v>
      </c>
      <c r="M12" s="2"/>
      <c r="Q12" s="2"/>
    </row>
    <row r="13" spans="1:17" s="5" customFormat="1" ht="15.75" customHeight="1">
      <c r="A13" s="154" t="s">
        <v>224</v>
      </c>
      <c r="B13" s="155">
        <v>500</v>
      </c>
      <c r="C13" s="156" t="s">
        <v>305</v>
      </c>
      <c r="D13" s="156" t="s">
        <v>327</v>
      </c>
      <c r="E13" s="156" t="s">
        <v>364</v>
      </c>
      <c r="F13" s="157"/>
      <c r="G13" s="156" t="s">
        <v>328</v>
      </c>
      <c r="H13" s="158" t="s">
        <v>329</v>
      </c>
      <c r="I13" s="156" t="s">
        <v>330</v>
      </c>
      <c r="J13" s="159" t="s">
        <v>331</v>
      </c>
      <c r="K13" s="157"/>
      <c r="L13" s="157" t="s">
        <v>326</v>
      </c>
      <c r="M13" s="2"/>
      <c r="Q13" s="2"/>
    </row>
    <row r="14" spans="1:17" s="5" customFormat="1" ht="17.25" customHeight="1">
      <c r="A14" s="43">
        <v>1</v>
      </c>
      <c r="B14" s="67"/>
      <c r="C14" s="66"/>
      <c r="D14" s="67"/>
      <c r="E14" s="67"/>
      <c r="F14" s="112"/>
      <c r="G14" s="113"/>
      <c r="H14" s="114"/>
      <c r="I14" s="113"/>
      <c r="J14" s="114"/>
      <c r="K14" s="112"/>
      <c r="L14" s="112"/>
      <c r="M14" s="2"/>
      <c r="O14" s="5" t="str">
        <f>IF('参加数(様式3)'!E5="","",'参加数(様式3)'!E5)</f>
        <v>中一100m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67"/>
      <c r="C15" s="66"/>
      <c r="D15" s="67"/>
      <c r="E15" s="67"/>
      <c r="F15" s="112"/>
      <c r="G15" s="113"/>
      <c r="H15" s="114"/>
      <c r="I15" s="113"/>
      <c r="J15" s="114"/>
      <c r="K15" s="112"/>
      <c r="L15" s="112"/>
      <c r="M15" s="69"/>
      <c r="O15" s="5" t="str">
        <f>IF('参加数(様式3)'!E6="","",'参加数(様式3)'!E6)</f>
        <v>中二100m</v>
      </c>
      <c r="Q15" s="2">
        <f t="shared" si="0"/>
        <v>0</v>
      </c>
    </row>
    <row r="16" spans="1:17" s="5" customFormat="1" ht="17.25" customHeight="1">
      <c r="A16" s="43">
        <v>3</v>
      </c>
      <c r="B16" s="67"/>
      <c r="C16" s="66"/>
      <c r="D16" s="67"/>
      <c r="E16" s="67"/>
      <c r="F16" s="112"/>
      <c r="G16" s="113"/>
      <c r="H16" s="114"/>
      <c r="I16" s="113"/>
      <c r="J16" s="114"/>
      <c r="K16" s="112"/>
      <c r="L16" s="112"/>
      <c r="M16" s="69"/>
      <c r="O16" s="5" t="str">
        <f>IF('参加数(様式3)'!E7="","",'参加数(様式3)'!E7)</f>
        <v>中三100m</v>
      </c>
      <c r="Q16" s="2">
        <f t="shared" si="0"/>
        <v>0</v>
      </c>
    </row>
    <row r="17" spans="1:17" s="5" customFormat="1" ht="17.25" customHeight="1">
      <c r="A17" s="43">
        <v>4</v>
      </c>
      <c r="B17" s="67"/>
      <c r="C17" s="66"/>
      <c r="D17" s="67"/>
      <c r="E17" s="67"/>
      <c r="F17" s="112"/>
      <c r="G17" s="113"/>
      <c r="H17" s="114"/>
      <c r="I17" s="113"/>
      <c r="J17" s="114"/>
      <c r="K17" s="112"/>
      <c r="L17" s="112"/>
      <c r="M17" s="69"/>
      <c r="O17" s="5" t="str">
        <f>IF('参加数(様式3)'!E8="","",'参加数(様式3)'!E8)</f>
        <v>100m</v>
      </c>
      <c r="Q17" s="2">
        <f t="shared" si="0"/>
        <v>0</v>
      </c>
    </row>
    <row r="18" spans="1:17" s="5" customFormat="1" ht="17.25" customHeight="1">
      <c r="A18" s="43">
        <v>5</v>
      </c>
      <c r="B18" s="67"/>
      <c r="C18" s="66"/>
      <c r="D18" s="67"/>
      <c r="E18" s="67"/>
      <c r="F18" s="112"/>
      <c r="G18" s="113"/>
      <c r="H18" s="114"/>
      <c r="I18" s="113"/>
      <c r="J18" s="114"/>
      <c r="K18" s="112"/>
      <c r="L18" s="112"/>
      <c r="M18" s="69"/>
      <c r="O18" s="5" t="str">
        <f>IF('参加数(様式3)'!E9="","",'参加数(様式3)'!E9)</f>
        <v>200m</v>
      </c>
      <c r="Q18" s="2">
        <f t="shared" si="0"/>
        <v>0</v>
      </c>
    </row>
    <row r="19" spans="1:17" s="5" customFormat="1" ht="17.25" customHeight="1">
      <c r="A19" s="43">
        <v>6</v>
      </c>
      <c r="B19" s="67"/>
      <c r="C19" s="66"/>
      <c r="D19" s="67"/>
      <c r="E19" s="67"/>
      <c r="F19" s="112"/>
      <c r="G19" s="113"/>
      <c r="H19" s="114"/>
      <c r="I19" s="113"/>
      <c r="J19" s="114"/>
      <c r="K19" s="112"/>
      <c r="L19" s="112"/>
      <c r="M19" s="69"/>
      <c r="O19" s="5" t="str">
        <f>IF('参加数(様式3)'!E10="","",'参加数(様式3)'!E10)</f>
        <v>400m</v>
      </c>
      <c r="Q19" s="2">
        <f t="shared" si="0"/>
        <v>0</v>
      </c>
    </row>
    <row r="20" spans="1:17" s="5" customFormat="1" ht="17.25" customHeight="1">
      <c r="A20" s="43">
        <v>7</v>
      </c>
      <c r="B20" s="67"/>
      <c r="C20" s="66"/>
      <c r="D20" s="67"/>
      <c r="E20" s="67"/>
      <c r="F20" s="112"/>
      <c r="G20" s="113"/>
      <c r="H20" s="114"/>
      <c r="I20" s="113"/>
      <c r="J20" s="114"/>
      <c r="K20" s="112"/>
      <c r="L20" s="112"/>
      <c r="M20" s="69"/>
      <c r="O20" s="5" t="str">
        <f>IF('参加数(様式3)'!E11="","",'参加数(様式3)'!E11)</f>
        <v>800m</v>
      </c>
      <c r="Q20" s="2">
        <f t="shared" si="0"/>
        <v>0</v>
      </c>
    </row>
    <row r="21" spans="1:17" s="5" customFormat="1" ht="17.25" customHeight="1">
      <c r="A21" s="43">
        <v>8</v>
      </c>
      <c r="B21" s="67"/>
      <c r="C21" s="66"/>
      <c r="D21" s="67"/>
      <c r="E21" s="67"/>
      <c r="F21" s="112"/>
      <c r="G21" s="113"/>
      <c r="H21" s="114"/>
      <c r="I21" s="113"/>
      <c r="J21" s="114"/>
      <c r="K21" s="112"/>
      <c r="L21" s="112"/>
      <c r="M21" s="69"/>
      <c r="O21" s="5" t="str">
        <f>IF('参加数(様式3)'!E12="","",'参加数(様式3)'!E12)</f>
        <v>1500m</v>
      </c>
      <c r="Q21" s="2">
        <f t="shared" si="0"/>
        <v>0</v>
      </c>
    </row>
    <row r="22" spans="1:17" s="5" customFormat="1" ht="17.25" customHeight="1">
      <c r="A22" s="43">
        <v>9</v>
      </c>
      <c r="B22" s="67"/>
      <c r="C22" s="66"/>
      <c r="D22" s="67"/>
      <c r="E22" s="67"/>
      <c r="F22" s="112"/>
      <c r="G22" s="113"/>
      <c r="H22" s="114"/>
      <c r="I22" s="113"/>
      <c r="J22" s="114"/>
      <c r="K22" s="112"/>
      <c r="L22" s="112"/>
      <c r="M22" s="69"/>
      <c r="O22" s="5" t="str">
        <f>IF('参加数(様式3)'!E13="","",'参加数(様式3)'!E13)</f>
        <v>3000m</v>
      </c>
      <c r="Q22" s="2">
        <f t="shared" si="0"/>
        <v>0</v>
      </c>
    </row>
    <row r="23" spans="1:17" s="5" customFormat="1" ht="17.25" customHeight="1">
      <c r="A23" s="43">
        <v>10</v>
      </c>
      <c r="B23" s="67"/>
      <c r="C23" s="66"/>
      <c r="D23" s="67"/>
      <c r="E23" s="67"/>
      <c r="F23" s="112"/>
      <c r="G23" s="113"/>
      <c r="H23" s="114"/>
      <c r="I23" s="113"/>
      <c r="J23" s="114"/>
      <c r="K23" s="112"/>
      <c r="L23" s="112"/>
      <c r="M23" s="69"/>
      <c r="O23" s="5" t="str">
        <f>IF('参加数(様式3)'!E14="","",'参加数(様式3)'!E14)</f>
        <v>100mH</v>
      </c>
      <c r="Q23" s="2">
        <f t="shared" si="0"/>
        <v>0</v>
      </c>
    </row>
    <row r="24" spans="1:17" s="5" customFormat="1" ht="17.25" customHeight="1">
      <c r="A24" s="43">
        <v>11</v>
      </c>
      <c r="B24" s="67"/>
      <c r="C24" s="66"/>
      <c r="D24" s="67"/>
      <c r="E24" s="67"/>
      <c r="F24" s="112"/>
      <c r="G24" s="113"/>
      <c r="H24" s="114"/>
      <c r="I24" s="113"/>
      <c r="J24" s="114"/>
      <c r="K24" s="112"/>
      <c r="L24" s="112"/>
      <c r="M24" s="69"/>
      <c r="O24" s="5" t="str">
        <f>IF('参加数(様式3)'!E15="","",'参加数(様式3)'!E15)</f>
        <v>400mH</v>
      </c>
      <c r="Q24" s="2">
        <f t="shared" si="0"/>
        <v>0</v>
      </c>
    </row>
    <row r="25" spans="1:17" s="5" customFormat="1" ht="17.25" customHeight="1">
      <c r="A25" s="43">
        <v>12</v>
      </c>
      <c r="B25" s="67"/>
      <c r="C25" s="66"/>
      <c r="D25" s="67"/>
      <c r="E25" s="67"/>
      <c r="F25" s="112"/>
      <c r="G25" s="113"/>
      <c r="H25" s="114"/>
      <c r="I25" s="113"/>
      <c r="J25" s="114"/>
      <c r="K25" s="112"/>
      <c r="L25" s="112"/>
      <c r="M25" s="69"/>
      <c r="O25" s="5" t="str">
        <f>IF('参加数(様式3)'!E16="","",'参加数(様式3)'!E16)</f>
        <v>5000mW</v>
      </c>
      <c r="Q25" s="2">
        <f t="shared" si="0"/>
        <v>0</v>
      </c>
    </row>
    <row r="26" spans="1:17" s="5" customFormat="1" ht="17.25" customHeight="1">
      <c r="A26" s="43">
        <v>13</v>
      </c>
      <c r="B26" s="67"/>
      <c r="C26" s="66"/>
      <c r="D26" s="67"/>
      <c r="E26" s="67"/>
      <c r="F26" s="112"/>
      <c r="G26" s="113"/>
      <c r="H26" s="114"/>
      <c r="I26" s="113"/>
      <c r="J26" s="114"/>
      <c r="K26" s="112"/>
      <c r="L26" s="112"/>
      <c r="M26" s="69"/>
      <c r="O26" s="5" t="str">
        <f>IF('参加数(様式3)'!E17="","",'参加数(様式3)'!E17)</f>
        <v>走高跳</v>
      </c>
      <c r="Q26" s="2">
        <f t="shared" si="0"/>
        <v>0</v>
      </c>
    </row>
    <row r="27" spans="1:17" s="5" customFormat="1" ht="17.25" customHeight="1">
      <c r="A27" s="43">
        <v>14</v>
      </c>
      <c r="B27" s="67"/>
      <c r="C27" s="66"/>
      <c r="D27" s="67"/>
      <c r="E27" s="67"/>
      <c r="F27" s="112"/>
      <c r="G27" s="113"/>
      <c r="H27" s="114"/>
      <c r="I27" s="113"/>
      <c r="J27" s="114"/>
      <c r="K27" s="112"/>
      <c r="L27" s="112"/>
      <c r="M27" s="69"/>
      <c r="O27" s="5" t="str">
        <f>IF('参加数(様式3)'!E18="","",'参加数(様式3)'!E18)</f>
        <v>棒高跳</v>
      </c>
      <c r="Q27" s="2">
        <f t="shared" si="0"/>
        <v>0</v>
      </c>
    </row>
    <row r="28" spans="1:17" s="5" customFormat="1" ht="17.25" customHeight="1">
      <c r="A28" s="43">
        <v>15</v>
      </c>
      <c r="B28" s="67"/>
      <c r="C28" s="66"/>
      <c r="D28" s="67"/>
      <c r="E28" s="67"/>
      <c r="F28" s="112"/>
      <c r="G28" s="113"/>
      <c r="H28" s="114"/>
      <c r="I28" s="113"/>
      <c r="J28" s="114"/>
      <c r="K28" s="112"/>
      <c r="L28" s="112"/>
      <c r="M28" s="69"/>
      <c r="O28" s="5" t="str">
        <f>IF('参加数(様式3)'!E19="","",'参加数(様式3)'!E19)</f>
        <v>走幅跳</v>
      </c>
      <c r="Q28" s="2">
        <f t="shared" si="0"/>
        <v>0</v>
      </c>
    </row>
    <row r="29" spans="1:17" s="5" customFormat="1" ht="17.25" customHeight="1">
      <c r="A29" s="43">
        <v>16</v>
      </c>
      <c r="B29" s="67"/>
      <c r="C29" s="66"/>
      <c r="D29" s="67"/>
      <c r="E29" s="67"/>
      <c r="F29" s="112"/>
      <c r="G29" s="113"/>
      <c r="H29" s="114"/>
      <c r="I29" s="113"/>
      <c r="J29" s="114"/>
      <c r="K29" s="112"/>
      <c r="L29" s="112"/>
      <c r="M29" s="69"/>
      <c r="O29" s="5" t="str">
        <f>IF('参加数(様式3)'!E20="","",'参加数(様式3)'!E20)</f>
        <v>三段跳</v>
      </c>
      <c r="Q29" s="2">
        <f t="shared" si="0"/>
        <v>0</v>
      </c>
    </row>
    <row r="30" spans="1:17" s="5" customFormat="1" ht="17.25" customHeight="1">
      <c r="A30" s="43">
        <v>17</v>
      </c>
      <c r="B30" s="67"/>
      <c r="C30" s="66"/>
      <c r="D30" s="67"/>
      <c r="E30" s="67"/>
      <c r="F30" s="112"/>
      <c r="G30" s="113"/>
      <c r="H30" s="114"/>
      <c r="I30" s="113"/>
      <c r="J30" s="114"/>
      <c r="K30" s="112"/>
      <c r="L30" s="112"/>
      <c r="M30" s="69"/>
      <c r="O30" s="5" t="str">
        <f>IF('参加数(様式3)'!E21="","",'参加数(様式3)'!E21)</f>
        <v>砲丸投④</v>
      </c>
      <c r="Q30" s="2">
        <f t="shared" si="0"/>
        <v>0</v>
      </c>
    </row>
    <row r="31" spans="1:17" s="5" customFormat="1" ht="17.25" customHeight="1">
      <c r="A31" s="43">
        <v>18</v>
      </c>
      <c r="B31" s="67"/>
      <c r="C31" s="66"/>
      <c r="D31" s="67"/>
      <c r="E31" s="67"/>
      <c r="F31" s="112"/>
      <c r="G31" s="113"/>
      <c r="H31" s="114"/>
      <c r="I31" s="113"/>
      <c r="J31" s="114"/>
      <c r="K31" s="112"/>
      <c r="L31" s="112"/>
      <c r="M31" s="69"/>
      <c r="O31" s="5" t="str">
        <f>IF('参加数(様式3)'!E22="","",'参加数(様式3)'!E22)</f>
        <v>砲丸投2.7</v>
      </c>
      <c r="Q31" s="2">
        <f t="shared" si="0"/>
        <v>0</v>
      </c>
    </row>
    <row r="32" spans="1:17" s="5" customFormat="1" ht="17.25" customHeight="1">
      <c r="A32" s="43">
        <v>19</v>
      </c>
      <c r="B32" s="67"/>
      <c r="C32" s="66"/>
      <c r="D32" s="67"/>
      <c r="E32" s="67"/>
      <c r="F32" s="112"/>
      <c r="G32" s="113"/>
      <c r="H32" s="114"/>
      <c r="I32" s="113"/>
      <c r="J32" s="114"/>
      <c r="K32" s="112"/>
      <c r="L32" s="112"/>
      <c r="M32" s="69"/>
      <c r="O32" s="5" t="str">
        <f>IF('参加数(様式3)'!E23="","",'参加数(様式3)'!E23)</f>
        <v>円盤投①</v>
      </c>
      <c r="Q32" s="2">
        <f t="shared" si="0"/>
        <v>0</v>
      </c>
    </row>
    <row r="33" spans="1:17" s="5" customFormat="1" ht="17.25" customHeight="1">
      <c r="A33" s="43">
        <v>20</v>
      </c>
      <c r="B33" s="67"/>
      <c r="C33" s="66"/>
      <c r="D33" s="67"/>
      <c r="E33" s="67"/>
      <c r="F33" s="112"/>
      <c r="G33" s="113"/>
      <c r="H33" s="114"/>
      <c r="I33" s="113"/>
      <c r="J33" s="114"/>
      <c r="K33" s="112"/>
      <c r="L33" s="112"/>
      <c r="M33" s="69"/>
      <c r="O33" s="5" t="str">
        <f>IF('参加数(様式3)'!E24="","",'参加数(様式3)'!E24)</f>
        <v>ハンマー投④</v>
      </c>
      <c r="Q33" s="2">
        <f t="shared" si="0"/>
        <v>0</v>
      </c>
    </row>
    <row r="34" spans="1:17" s="5" customFormat="1" ht="17.25" customHeight="1">
      <c r="A34" s="43">
        <v>21</v>
      </c>
      <c r="B34" s="67"/>
      <c r="C34" s="66"/>
      <c r="D34" s="67"/>
      <c r="E34" s="67"/>
      <c r="F34" s="112"/>
      <c r="G34" s="113"/>
      <c r="H34" s="114"/>
      <c r="I34" s="113"/>
      <c r="J34" s="114"/>
      <c r="K34" s="112"/>
      <c r="L34" s="112"/>
      <c r="M34" s="69"/>
      <c r="O34" s="5" t="str">
        <f>IF('参加数(様式3)'!E25="","",'参加数(様式3)'!E25)</f>
        <v>やり投</v>
      </c>
      <c r="Q34" s="2">
        <f t="shared" si="0"/>
        <v>0</v>
      </c>
    </row>
    <row r="35" spans="1:17" s="5" customFormat="1" ht="17.25" customHeight="1">
      <c r="A35" s="43">
        <v>22</v>
      </c>
      <c r="B35" s="67"/>
      <c r="C35" s="66"/>
      <c r="D35" s="67"/>
      <c r="E35" s="67"/>
      <c r="F35" s="112"/>
      <c r="G35" s="113"/>
      <c r="H35" s="114"/>
      <c r="I35" s="113"/>
      <c r="J35" s="114"/>
      <c r="K35" s="112"/>
      <c r="L35" s="112"/>
      <c r="M35" s="69"/>
      <c r="O35" s="5" t="str">
        <f>IF('参加数(様式3)'!E26="","",'参加数(様式3)'!E26)</f>
        <v>四種競技</v>
      </c>
      <c r="Q35" s="2">
        <f t="shared" si="0"/>
        <v>0</v>
      </c>
    </row>
    <row r="36" spans="1:17" s="5" customFormat="1" ht="17.25" customHeight="1">
      <c r="A36" s="43">
        <v>23</v>
      </c>
      <c r="B36" s="67"/>
      <c r="C36" s="66"/>
      <c r="D36" s="67"/>
      <c r="E36" s="67"/>
      <c r="F36" s="112"/>
      <c r="G36" s="113"/>
      <c r="H36" s="114"/>
      <c r="I36" s="113"/>
      <c r="J36" s="114"/>
      <c r="K36" s="112"/>
      <c r="L36" s="112"/>
      <c r="M36" s="69"/>
      <c r="O36" s="5">
        <f>IF('参加数(様式3)'!E27="","",'参加数(様式3)'!E27)</f>
      </c>
      <c r="Q36" s="2">
        <f t="shared" si="0"/>
        <v>0</v>
      </c>
    </row>
    <row r="37" spans="1:17" s="5" customFormat="1" ht="17.25" customHeight="1">
      <c r="A37" s="43">
        <v>24</v>
      </c>
      <c r="B37" s="67"/>
      <c r="C37" s="66"/>
      <c r="D37" s="67"/>
      <c r="E37" s="67"/>
      <c r="F37" s="112"/>
      <c r="G37" s="113"/>
      <c r="H37" s="114"/>
      <c r="I37" s="113"/>
      <c r="J37" s="114"/>
      <c r="K37" s="112"/>
      <c r="L37" s="112"/>
      <c r="M37" s="69"/>
      <c r="O37" s="5">
        <f>IF('参加数(様式3)'!E28="","",'参加数(様式3)'!E28)</f>
      </c>
      <c r="Q37" s="2">
        <f t="shared" si="0"/>
        <v>0</v>
      </c>
    </row>
    <row r="38" spans="1:17" s="5" customFormat="1" ht="17.25" customHeight="1">
      <c r="A38" s="43">
        <v>25</v>
      </c>
      <c r="B38" s="67"/>
      <c r="C38" s="66"/>
      <c r="D38" s="67"/>
      <c r="E38" s="67"/>
      <c r="F38" s="112"/>
      <c r="G38" s="113"/>
      <c r="H38" s="114"/>
      <c r="I38" s="113"/>
      <c r="J38" s="114"/>
      <c r="K38" s="112"/>
      <c r="L38" s="112"/>
      <c r="M38" s="69"/>
      <c r="O38" s="5">
        <f>IF('参加数(様式3)'!E29="","",'参加数(様式3)'!E29)</f>
      </c>
      <c r="Q38" s="2">
        <f t="shared" si="0"/>
        <v>0</v>
      </c>
    </row>
    <row r="39" spans="1:17" s="5" customFormat="1" ht="17.25" customHeight="1">
      <c r="A39" s="43">
        <v>26</v>
      </c>
      <c r="B39" s="67"/>
      <c r="C39" s="66"/>
      <c r="D39" s="67"/>
      <c r="E39" s="67"/>
      <c r="F39" s="112"/>
      <c r="G39" s="113"/>
      <c r="H39" s="114"/>
      <c r="I39" s="113"/>
      <c r="J39" s="114"/>
      <c r="K39" s="112"/>
      <c r="L39" s="112"/>
      <c r="M39" s="69"/>
      <c r="O39" s="5">
        <f>IF('参加数(様式3)'!E30="","",'参加数(様式3)'!E30)</f>
      </c>
      <c r="Q39" s="2">
        <f t="shared" si="0"/>
        <v>0</v>
      </c>
    </row>
    <row r="40" spans="1:17" s="5" customFormat="1" ht="17.25" customHeight="1">
      <c r="A40" s="43">
        <v>27</v>
      </c>
      <c r="B40" s="67"/>
      <c r="C40" s="66"/>
      <c r="D40" s="67"/>
      <c r="E40" s="67"/>
      <c r="F40" s="112"/>
      <c r="G40" s="113"/>
      <c r="H40" s="114"/>
      <c r="I40" s="113"/>
      <c r="J40" s="114"/>
      <c r="K40" s="112"/>
      <c r="L40" s="112"/>
      <c r="M40" s="69"/>
      <c r="O40" s="5">
        <f>IF('参加数(様式3)'!E31="","",'参加数(様式3)'!E31)</f>
      </c>
      <c r="Q40" s="2">
        <f t="shared" si="0"/>
        <v>0</v>
      </c>
    </row>
    <row r="41" spans="1:17" s="5" customFormat="1" ht="17.25" customHeight="1">
      <c r="A41" s="43">
        <v>28</v>
      </c>
      <c r="B41" s="67"/>
      <c r="C41" s="66"/>
      <c r="D41" s="67"/>
      <c r="E41" s="67"/>
      <c r="F41" s="112"/>
      <c r="G41" s="113"/>
      <c r="H41" s="114"/>
      <c r="I41" s="113"/>
      <c r="J41" s="114"/>
      <c r="K41" s="112"/>
      <c r="L41" s="112"/>
      <c r="M41" s="69"/>
      <c r="O41" s="5">
        <f>IF('参加数(様式3)'!E32="","",'参加数(様式3)'!E32)</f>
      </c>
      <c r="Q41" s="2">
        <f t="shared" si="0"/>
        <v>0</v>
      </c>
    </row>
    <row r="42" spans="1:17" s="5" customFormat="1" ht="17.25" customHeight="1">
      <c r="A42" s="43">
        <v>29</v>
      </c>
      <c r="B42" s="67"/>
      <c r="C42" s="66"/>
      <c r="D42" s="67"/>
      <c r="E42" s="67"/>
      <c r="F42" s="112"/>
      <c r="G42" s="113"/>
      <c r="H42" s="114"/>
      <c r="I42" s="113"/>
      <c r="J42" s="114"/>
      <c r="K42" s="112"/>
      <c r="L42" s="112"/>
      <c r="M42" s="69"/>
      <c r="Q42" s="2">
        <f t="shared" si="0"/>
        <v>0</v>
      </c>
    </row>
    <row r="43" spans="1:17" s="5" customFormat="1" ht="17.25" customHeight="1">
      <c r="A43" s="43">
        <v>30</v>
      </c>
      <c r="B43" s="67"/>
      <c r="C43" s="67"/>
      <c r="D43" s="67"/>
      <c r="E43" s="67"/>
      <c r="F43" s="112"/>
      <c r="G43" s="113"/>
      <c r="H43" s="114"/>
      <c r="I43" s="113"/>
      <c r="J43" s="114"/>
      <c r="K43" s="112"/>
      <c r="L43" s="112"/>
      <c r="M43" s="69"/>
      <c r="Q43" s="2">
        <f t="shared" si="0"/>
        <v>0</v>
      </c>
    </row>
    <row r="44" spans="1:17" s="5" customFormat="1" ht="17.25" customHeight="1">
      <c r="A44" s="43">
        <v>31</v>
      </c>
      <c r="B44" s="67"/>
      <c r="C44" s="67"/>
      <c r="D44" s="67"/>
      <c r="E44" s="67"/>
      <c r="F44" s="112"/>
      <c r="G44" s="113"/>
      <c r="H44" s="114"/>
      <c r="I44" s="113"/>
      <c r="J44" s="114"/>
      <c r="K44" s="112"/>
      <c r="L44" s="112"/>
      <c r="M44" s="69"/>
      <c r="Q44" s="2">
        <f t="shared" si="0"/>
        <v>0</v>
      </c>
    </row>
    <row r="45" spans="1:17" s="5" customFormat="1" ht="17.25" customHeight="1">
      <c r="A45" s="43">
        <v>32</v>
      </c>
      <c r="B45" s="67"/>
      <c r="C45" s="67"/>
      <c r="D45" s="67"/>
      <c r="E45" s="67"/>
      <c r="F45" s="112"/>
      <c r="G45" s="113"/>
      <c r="H45" s="114"/>
      <c r="I45" s="113"/>
      <c r="J45" s="114"/>
      <c r="K45" s="112"/>
      <c r="L45" s="112"/>
      <c r="M45" s="69"/>
      <c r="Q45" s="2">
        <f t="shared" si="0"/>
        <v>0</v>
      </c>
    </row>
    <row r="46" spans="1:17" s="5" customFormat="1" ht="17.25" customHeight="1">
      <c r="A46" s="43">
        <v>33</v>
      </c>
      <c r="B46" s="67"/>
      <c r="C46" s="67"/>
      <c r="D46" s="67"/>
      <c r="E46" s="67"/>
      <c r="F46" s="112"/>
      <c r="G46" s="113"/>
      <c r="H46" s="114"/>
      <c r="I46" s="113"/>
      <c r="J46" s="114"/>
      <c r="K46" s="112"/>
      <c r="L46" s="112"/>
      <c r="M46" s="69"/>
      <c r="Q46" s="2">
        <f t="shared" si="0"/>
        <v>0</v>
      </c>
    </row>
    <row r="47" spans="1:17" s="5" customFormat="1" ht="17.25" customHeight="1">
      <c r="A47" s="43">
        <v>34</v>
      </c>
      <c r="B47" s="67"/>
      <c r="C47" s="67"/>
      <c r="D47" s="67"/>
      <c r="E47" s="67"/>
      <c r="F47" s="112"/>
      <c r="G47" s="113"/>
      <c r="H47" s="114"/>
      <c r="I47" s="113"/>
      <c r="J47" s="114"/>
      <c r="K47" s="112"/>
      <c r="L47" s="112"/>
      <c r="M47" s="69"/>
      <c r="Q47" s="2">
        <f t="shared" si="0"/>
        <v>0</v>
      </c>
    </row>
    <row r="48" spans="1:17" s="5" customFormat="1" ht="17.25" customHeight="1">
      <c r="A48" s="43">
        <v>35</v>
      </c>
      <c r="B48" s="67"/>
      <c r="C48" s="67"/>
      <c r="D48" s="67"/>
      <c r="E48" s="67"/>
      <c r="F48" s="112"/>
      <c r="G48" s="113"/>
      <c r="H48" s="114"/>
      <c r="I48" s="113"/>
      <c r="J48" s="114"/>
      <c r="K48" s="112"/>
      <c r="L48" s="112"/>
      <c r="M48" s="69"/>
      <c r="Q48" s="2">
        <f t="shared" si="0"/>
        <v>0</v>
      </c>
    </row>
    <row r="49" spans="1:17" s="5" customFormat="1" ht="17.25" customHeight="1">
      <c r="A49" s="43">
        <v>36</v>
      </c>
      <c r="B49" s="67"/>
      <c r="C49" s="67"/>
      <c r="D49" s="67"/>
      <c r="E49" s="67"/>
      <c r="F49" s="112"/>
      <c r="G49" s="113"/>
      <c r="H49" s="114"/>
      <c r="I49" s="113"/>
      <c r="J49" s="114"/>
      <c r="K49" s="112"/>
      <c r="L49" s="112"/>
      <c r="M49" s="69"/>
      <c r="Q49" s="2">
        <f t="shared" si="0"/>
        <v>0</v>
      </c>
    </row>
    <row r="50" spans="1:17" s="5" customFormat="1" ht="17.25" customHeight="1">
      <c r="A50" s="43">
        <v>37</v>
      </c>
      <c r="B50" s="67"/>
      <c r="C50" s="67"/>
      <c r="D50" s="67"/>
      <c r="E50" s="67"/>
      <c r="F50" s="112"/>
      <c r="G50" s="113"/>
      <c r="H50" s="114"/>
      <c r="I50" s="113"/>
      <c r="J50" s="114"/>
      <c r="K50" s="112"/>
      <c r="L50" s="112"/>
      <c r="M50" s="69"/>
      <c r="Q50" s="2">
        <f t="shared" si="0"/>
        <v>0</v>
      </c>
    </row>
    <row r="51" spans="1:17" s="5" customFormat="1" ht="17.25" customHeight="1">
      <c r="A51" s="43">
        <v>38</v>
      </c>
      <c r="B51" s="67"/>
      <c r="C51" s="67"/>
      <c r="D51" s="67"/>
      <c r="E51" s="67"/>
      <c r="F51" s="112"/>
      <c r="G51" s="113"/>
      <c r="H51" s="114"/>
      <c r="I51" s="113"/>
      <c r="J51" s="114"/>
      <c r="K51" s="112"/>
      <c r="L51" s="112"/>
      <c r="M51" s="69"/>
      <c r="Q51" s="2">
        <f t="shared" si="0"/>
        <v>0</v>
      </c>
    </row>
    <row r="52" spans="1:17" s="5" customFormat="1" ht="17.25" customHeight="1">
      <c r="A52" s="43">
        <v>39</v>
      </c>
      <c r="B52" s="67"/>
      <c r="C52" s="67"/>
      <c r="D52" s="67"/>
      <c r="E52" s="67"/>
      <c r="F52" s="112"/>
      <c r="G52" s="113"/>
      <c r="H52" s="114"/>
      <c r="I52" s="113"/>
      <c r="J52" s="114"/>
      <c r="K52" s="112"/>
      <c r="L52" s="112"/>
      <c r="M52" s="69"/>
      <c r="Q52" s="2">
        <f t="shared" si="0"/>
        <v>0</v>
      </c>
    </row>
    <row r="53" spans="1:17" s="5" customFormat="1" ht="17.25" customHeight="1">
      <c r="A53" s="43">
        <v>40</v>
      </c>
      <c r="B53" s="67"/>
      <c r="C53" s="67"/>
      <c r="D53" s="67"/>
      <c r="E53" s="67"/>
      <c r="F53" s="112"/>
      <c r="G53" s="113"/>
      <c r="H53" s="114"/>
      <c r="I53" s="113"/>
      <c r="J53" s="114"/>
      <c r="K53" s="112"/>
      <c r="L53" s="112"/>
      <c r="M53" s="69"/>
      <c r="Q53" s="2">
        <f t="shared" si="0"/>
        <v>0</v>
      </c>
    </row>
    <row r="54" ht="12" customHeight="1"/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8.75" customHeight="1">
      <c r="C57" s="2"/>
      <c r="D57" s="2"/>
      <c r="F57" s="2"/>
      <c r="G57" s="2"/>
      <c r="J57" s="2"/>
    </row>
    <row r="58" spans="3:10" ht="17.25" customHeight="1">
      <c r="C58" s="2"/>
      <c r="D58" s="2"/>
      <c r="F58" s="2"/>
      <c r="G58" s="2"/>
      <c r="J58" s="2"/>
    </row>
  </sheetData>
  <sheetProtection sheet="1" selectLockedCells="1"/>
  <mergeCells count="15">
    <mergeCell ref="K11:L11"/>
    <mergeCell ref="G1:H1"/>
    <mergeCell ref="G11:H11"/>
    <mergeCell ref="I11:J11"/>
    <mergeCell ref="G3:H3"/>
    <mergeCell ref="H8:I8"/>
    <mergeCell ref="I3:L3"/>
    <mergeCell ref="B10:B11"/>
    <mergeCell ref="D8:G8"/>
    <mergeCell ref="A3:B3"/>
    <mergeCell ref="A1:B1"/>
    <mergeCell ref="C1:E1"/>
    <mergeCell ref="C3:D3"/>
    <mergeCell ref="C2:E2"/>
    <mergeCell ref="B8:C9"/>
  </mergeCells>
  <dataValidations count="5">
    <dataValidation allowBlank="1" showInputMessage="1" showErrorMessage="1" imeMode="disabled" sqref="H14:H53 J14:J53"/>
    <dataValidation type="list" allowBlank="1" showInputMessage="1" showErrorMessage="1" error="入力が正しくありません&#10;" sqref="I14:I53 G14:G53">
      <formula1>$O$13:$O$39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31496062992125984" right="0.2755905511811024" top="0.4724409448818898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J12" sqref="J12"/>
    </sheetView>
  </sheetViews>
  <sheetFormatPr defaultColWidth="9.00390625" defaultRowHeight="13.5"/>
  <cols>
    <col min="1" max="1" width="2.625" style="208" customWidth="1"/>
    <col min="2" max="2" width="2.75390625" style="208" customWidth="1"/>
    <col min="3" max="3" width="10.625" style="208" customWidth="1"/>
    <col min="4" max="4" width="24.50390625" style="208" customWidth="1"/>
    <col min="5" max="5" width="15.50390625" style="208" customWidth="1"/>
    <col min="6" max="7" width="3.00390625" style="208" customWidth="1"/>
    <col min="8" max="8" width="2.75390625" style="208" customWidth="1"/>
    <col min="9" max="9" width="10.625" style="208" customWidth="1"/>
    <col min="10" max="10" width="24.50390625" style="208" customWidth="1"/>
    <col min="11" max="11" width="15.50390625" style="208" customWidth="1"/>
    <col min="12" max="16384" width="9.00390625" style="208" customWidth="1"/>
  </cols>
  <sheetData>
    <row r="1" spans="2:11" ht="18" customHeight="1">
      <c r="B1" s="306" t="str">
        <f>'男子(様式１-①)'!C1&amp;" リレー申込み"</f>
        <v>春季サーキット陸上第　　　戦 リレー申込み</v>
      </c>
      <c r="C1" s="306"/>
      <c r="D1" s="306"/>
      <c r="E1" s="306"/>
      <c r="F1" s="305" t="s">
        <v>406</v>
      </c>
      <c r="G1" s="305"/>
      <c r="H1" s="305"/>
      <c r="I1" s="305"/>
      <c r="J1" s="305"/>
      <c r="K1" s="305"/>
    </row>
    <row r="2" spans="2:15" ht="18" customHeight="1">
      <c r="B2" s="303" t="s">
        <v>403</v>
      </c>
      <c r="C2" s="303"/>
      <c r="D2" s="227"/>
      <c r="H2" s="304" t="s">
        <v>404</v>
      </c>
      <c r="I2" s="304"/>
      <c r="J2" s="227"/>
      <c r="O2" s="208">
        <f>IF('申込必要事項'!D5="","",'申込必要事項'!D5)</f>
      </c>
    </row>
    <row r="3" spans="2:11" ht="15.75" customHeight="1">
      <c r="B3" s="234"/>
      <c r="C3" s="235" t="s">
        <v>207</v>
      </c>
      <c r="D3" s="236" t="s">
        <v>408</v>
      </c>
      <c r="E3" s="237" t="s">
        <v>405</v>
      </c>
      <c r="F3" s="238"/>
      <c r="G3" s="238"/>
      <c r="H3" s="239"/>
      <c r="I3" s="240" t="s">
        <v>207</v>
      </c>
      <c r="J3" s="241" t="s">
        <v>411</v>
      </c>
      <c r="K3" s="241" t="s">
        <v>405</v>
      </c>
    </row>
    <row r="4" spans="2:11" ht="19.5" customHeight="1">
      <c r="B4" s="242"/>
      <c r="C4" s="209"/>
      <c r="D4" s="172"/>
      <c r="E4" s="210"/>
      <c r="F4" s="238"/>
      <c r="G4" s="238"/>
      <c r="H4" s="243"/>
      <c r="I4" s="211"/>
      <c r="J4" s="172"/>
      <c r="K4" s="212"/>
    </row>
    <row r="5" spans="2:11" ht="15.75" customHeight="1">
      <c r="B5" s="242"/>
      <c r="C5" s="216" t="s">
        <v>410</v>
      </c>
      <c r="D5" s="215" t="s">
        <v>407</v>
      </c>
      <c r="E5" s="215" t="s">
        <v>199</v>
      </c>
      <c r="F5" s="238"/>
      <c r="G5" s="238"/>
      <c r="H5" s="243"/>
      <c r="I5" s="217" t="s">
        <v>409</v>
      </c>
      <c r="J5" s="218" t="s">
        <v>407</v>
      </c>
      <c r="K5" s="218" t="s">
        <v>199</v>
      </c>
    </row>
    <row r="6" spans="2:11" ht="19.5" customHeight="1">
      <c r="B6" s="242"/>
      <c r="C6" s="229"/>
      <c r="D6" s="168"/>
      <c r="E6" s="169"/>
      <c r="F6" s="238"/>
      <c r="G6" s="238"/>
      <c r="H6" s="243"/>
      <c r="I6" s="228"/>
      <c r="J6" s="172"/>
      <c r="K6" s="173"/>
    </row>
    <row r="7" spans="2:11" ht="19.5" customHeight="1">
      <c r="B7" s="244">
        <v>1</v>
      </c>
      <c r="C7" s="229"/>
      <c r="D7" s="168"/>
      <c r="E7" s="169"/>
      <c r="F7" s="238"/>
      <c r="G7" s="238"/>
      <c r="H7" s="245">
        <v>1</v>
      </c>
      <c r="I7" s="228"/>
      <c r="J7" s="172"/>
      <c r="K7" s="173"/>
    </row>
    <row r="8" spans="2:11" ht="19.5" customHeight="1">
      <c r="B8" s="242"/>
      <c r="C8" s="229"/>
      <c r="D8" s="168"/>
      <c r="E8" s="169"/>
      <c r="F8" s="238"/>
      <c r="G8" s="238"/>
      <c r="H8" s="243"/>
      <c r="I8" s="228"/>
      <c r="J8" s="172"/>
      <c r="K8" s="173"/>
    </row>
    <row r="9" spans="2:11" ht="19.5" customHeight="1">
      <c r="B9" s="242"/>
      <c r="C9" s="229"/>
      <c r="D9" s="168"/>
      <c r="E9" s="169"/>
      <c r="F9" s="238"/>
      <c r="G9" s="238"/>
      <c r="H9" s="243"/>
      <c r="I9" s="228"/>
      <c r="J9" s="172"/>
      <c r="K9" s="173"/>
    </row>
    <row r="10" spans="2:11" ht="19.5" customHeight="1">
      <c r="B10" s="242"/>
      <c r="C10" s="229"/>
      <c r="D10" s="168"/>
      <c r="E10" s="169"/>
      <c r="F10" s="238"/>
      <c r="G10" s="238"/>
      <c r="H10" s="243"/>
      <c r="I10" s="228"/>
      <c r="J10" s="172"/>
      <c r="K10" s="173"/>
    </row>
    <row r="11" spans="2:11" ht="19.5" customHeight="1">
      <c r="B11" s="246"/>
      <c r="C11" s="229"/>
      <c r="D11" s="168"/>
      <c r="E11" s="169"/>
      <c r="F11" s="238"/>
      <c r="G11" s="238"/>
      <c r="H11" s="247"/>
      <c r="I11" s="228"/>
      <c r="J11" s="172"/>
      <c r="K11" s="173"/>
    </row>
    <row r="12" spans="2:11" ht="18" customHeight="1">
      <c r="B12" s="238"/>
      <c r="C12" s="182"/>
      <c r="D12" s="182"/>
      <c r="E12" s="182"/>
      <c r="F12" s="238"/>
      <c r="G12" s="238"/>
      <c r="H12" s="238"/>
      <c r="I12" s="182"/>
      <c r="J12" s="182"/>
      <c r="K12" s="182"/>
    </row>
    <row r="13" spans="2:11" ht="18" customHeight="1">
      <c r="B13" s="238"/>
      <c r="C13" s="182"/>
      <c r="D13" s="182"/>
      <c r="E13" s="182"/>
      <c r="F13" s="238"/>
      <c r="G13" s="238"/>
      <c r="H13" s="238"/>
      <c r="I13" s="182"/>
      <c r="J13" s="182"/>
      <c r="K13" s="182"/>
    </row>
    <row r="14" spans="2:11" ht="15.75" customHeight="1">
      <c r="B14" s="234"/>
      <c r="C14" s="213" t="s">
        <v>207</v>
      </c>
      <c r="D14" s="214" t="s">
        <v>408</v>
      </c>
      <c r="E14" s="215" t="s">
        <v>405</v>
      </c>
      <c r="F14" s="238"/>
      <c r="G14" s="238"/>
      <c r="H14" s="239"/>
      <c r="I14" s="217" t="s">
        <v>207</v>
      </c>
      <c r="J14" s="218" t="s">
        <v>411</v>
      </c>
      <c r="K14" s="218" t="s">
        <v>405</v>
      </c>
    </row>
    <row r="15" spans="2:11" ht="19.5" customHeight="1">
      <c r="B15" s="242"/>
      <c r="C15" s="209"/>
      <c r="D15" s="172"/>
      <c r="E15" s="210"/>
      <c r="F15" s="238"/>
      <c r="G15" s="238"/>
      <c r="H15" s="243"/>
      <c r="I15" s="211"/>
      <c r="J15" s="172"/>
      <c r="K15" s="212"/>
    </row>
    <row r="16" spans="2:11" ht="15.75" customHeight="1">
      <c r="B16" s="242"/>
      <c r="C16" s="216" t="s">
        <v>410</v>
      </c>
      <c r="D16" s="215" t="s">
        <v>407</v>
      </c>
      <c r="E16" s="215" t="s">
        <v>199</v>
      </c>
      <c r="F16" s="238"/>
      <c r="G16" s="238"/>
      <c r="H16" s="243"/>
      <c r="I16" s="217" t="s">
        <v>409</v>
      </c>
      <c r="J16" s="218" t="s">
        <v>407</v>
      </c>
      <c r="K16" s="218" t="s">
        <v>199</v>
      </c>
    </row>
    <row r="17" spans="2:11" ht="19.5" customHeight="1">
      <c r="B17" s="242"/>
      <c r="C17" s="229"/>
      <c r="D17" s="168"/>
      <c r="E17" s="169"/>
      <c r="F17" s="238"/>
      <c r="G17" s="238"/>
      <c r="H17" s="243"/>
      <c r="I17" s="228"/>
      <c r="J17" s="172"/>
      <c r="K17" s="173"/>
    </row>
    <row r="18" spans="2:11" ht="19.5" customHeight="1">
      <c r="B18" s="244">
        <v>2</v>
      </c>
      <c r="C18" s="229"/>
      <c r="D18" s="168"/>
      <c r="E18" s="169"/>
      <c r="F18" s="238"/>
      <c r="G18" s="238"/>
      <c r="H18" s="245">
        <v>2</v>
      </c>
      <c r="I18" s="228"/>
      <c r="J18" s="172"/>
      <c r="K18" s="173"/>
    </row>
    <row r="19" spans="2:11" ht="19.5" customHeight="1">
      <c r="B19" s="242"/>
      <c r="C19" s="229"/>
      <c r="D19" s="168"/>
      <c r="E19" s="169"/>
      <c r="F19" s="238"/>
      <c r="G19" s="238"/>
      <c r="H19" s="243"/>
      <c r="I19" s="228"/>
      <c r="J19" s="172"/>
      <c r="K19" s="173"/>
    </row>
    <row r="20" spans="2:11" ht="19.5" customHeight="1">
      <c r="B20" s="242"/>
      <c r="C20" s="229"/>
      <c r="D20" s="168"/>
      <c r="E20" s="169"/>
      <c r="F20" s="238"/>
      <c r="G20" s="238"/>
      <c r="H20" s="243"/>
      <c r="I20" s="228"/>
      <c r="J20" s="172"/>
      <c r="K20" s="173"/>
    </row>
    <row r="21" spans="2:11" ht="19.5" customHeight="1">
      <c r="B21" s="242"/>
      <c r="C21" s="229"/>
      <c r="D21" s="168"/>
      <c r="E21" s="169"/>
      <c r="F21" s="238"/>
      <c r="G21" s="238"/>
      <c r="H21" s="243"/>
      <c r="I21" s="228"/>
      <c r="J21" s="172"/>
      <c r="K21" s="173"/>
    </row>
    <row r="22" spans="2:11" ht="19.5" customHeight="1">
      <c r="B22" s="246"/>
      <c r="C22" s="229"/>
      <c r="D22" s="168"/>
      <c r="E22" s="169"/>
      <c r="F22" s="238"/>
      <c r="G22" s="238"/>
      <c r="H22" s="247"/>
      <c r="I22" s="228"/>
      <c r="J22" s="172"/>
      <c r="K22" s="173"/>
    </row>
    <row r="23" spans="2:11" ht="18" customHeight="1">
      <c r="B23" s="238"/>
      <c r="C23" s="182"/>
      <c r="D23" s="182"/>
      <c r="E23" s="182"/>
      <c r="F23" s="238"/>
      <c r="G23" s="238"/>
      <c r="H23" s="238"/>
      <c r="I23" s="182"/>
      <c r="J23" s="182"/>
      <c r="K23" s="182"/>
    </row>
    <row r="24" spans="2:11" ht="18" customHeight="1">
      <c r="B24" s="238"/>
      <c r="C24" s="182"/>
      <c r="D24" s="182"/>
      <c r="E24" s="182"/>
      <c r="F24" s="238"/>
      <c r="G24" s="238"/>
      <c r="H24" s="238"/>
      <c r="I24" s="182"/>
      <c r="J24" s="182"/>
      <c r="K24" s="182"/>
    </row>
    <row r="25" spans="2:11" ht="15.75" customHeight="1">
      <c r="B25" s="234"/>
      <c r="C25" s="213" t="s">
        <v>207</v>
      </c>
      <c r="D25" s="214" t="s">
        <v>408</v>
      </c>
      <c r="E25" s="215" t="s">
        <v>405</v>
      </c>
      <c r="F25" s="238"/>
      <c r="G25" s="238"/>
      <c r="H25" s="239"/>
      <c r="I25" s="217" t="s">
        <v>207</v>
      </c>
      <c r="J25" s="218" t="s">
        <v>411</v>
      </c>
      <c r="K25" s="218" t="s">
        <v>405</v>
      </c>
    </row>
    <row r="26" spans="2:11" ht="19.5" customHeight="1">
      <c r="B26" s="242"/>
      <c r="C26" s="209"/>
      <c r="D26" s="172"/>
      <c r="E26" s="210"/>
      <c r="F26" s="238"/>
      <c r="G26" s="238"/>
      <c r="H26" s="243"/>
      <c r="I26" s="211"/>
      <c r="J26" s="172"/>
      <c r="K26" s="212"/>
    </row>
    <row r="27" spans="2:11" ht="15.75" customHeight="1">
      <c r="B27" s="242"/>
      <c r="C27" s="216" t="s">
        <v>410</v>
      </c>
      <c r="D27" s="215" t="s">
        <v>407</v>
      </c>
      <c r="E27" s="215" t="s">
        <v>199</v>
      </c>
      <c r="F27" s="238"/>
      <c r="G27" s="238"/>
      <c r="H27" s="243"/>
      <c r="I27" s="217" t="s">
        <v>409</v>
      </c>
      <c r="J27" s="218" t="s">
        <v>407</v>
      </c>
      <c r="K27" s="218" t="s">
        <v>199</v>
      </c>
    </row>
    <row r="28" spans="2:11" ht="19.5" customHeight="1">
      <c r="B28" s="242"/>
      <c r="C28" s="229"/>
      <c r="D28" s="168"/>
      <c r="E28" s="169"/>
      <c r="F28" s="238"/>
      <c r="G28" s="238"/>
      <c r="H28" s="243"/>
      <c r="I28" s="228"/>
      <c r="J28" s="172"/>
      <c r="K28" s="173"/>
    </row>
    <row r="29" spans="2:11" ht="19.5" customHeight="1">
      <c r="B29" s="244">
        <v>3</v>
      </c>
      <c r="C29" s="229"/>
      <c r="D29" s="168"/>
      <c r="E29" s="169"/>
      <c r="F29" s="238"/>
      <c r="G29" s="238"/>
      <c r="H29" s="245">
        <v>3</v>
      </c>
      <c r="I29" s="228"/>
      <c r="J29" s="172"/>
      <c r="K29" s="173"/>
    </row>
    <row r="30" spans="2:11" ht="19.5" customHeight="1">
      <c r="B30" s="242"/>
      <c r="C30" s="229"/>
      <c r="D30" s="168"/>
      <c r="E30" s="169"/>
      <c r="F30" s="238"/>
      <c r="G30" s="238"/>
      <c r="H30" s="243"/>
      <c r="I30" s="228"/>
      <c r="J30" s="172"/>
      <c r="K30" s="173"/>
    </row>
    <row r="31" spans="2:11" ht="19.5" customHeight="1">
      <c r="B31" s="242"/>
      <c r="C31" s="229"/>
      <c r="D31" s="168"/>
      <c r="E31" s="169"/>
      <c r="F31" s="238"/>
      <c r="G31" s="238"/>
      <c r="H31" s="243"/>
      <c r="I31" s="228"/>
      <c r="J31" s="172"/>
      <c r="K31" s="173"/>
    </row>
    <row r="32" spans="2:11" ht="19.5" customHeight="1">
      <c r="B32" s="242"/>
      <c r="C32" s="229"/>
      <c r="D32" s="168"/>
      <c r="E32" s="169"/>
      <c r="F32" s="238"/>
      <c r="G32" s="238"/>
      <c r="H32" s="243"/>
      <c r="I32" s="228"/>
      <c r="J32" s="172"/>
      <c r="K32" s="173"/>
    </row>
    <row r="33" spans="2:11" ht="19.5" customHeight="1">
      <c r="B33" s="246"/>
      <c r="C33" s="229"/>
      <c r="D33" s="168"/>
      <c r="E33" s="169"/>
      <c r="F33" s="238"/>
      <c r="G33" s="238"/>
      <c r="H33" s="247"/>
      <c r="I33" s="228"/>
      <c r="J33" s="172"/>
      <c r="K33" s="173"/>
    </row>
    <row r="34" spans="2:11" ht="18" customHeight="1">
      <c r="B34" s="238"/>
      <c r="C34" s="182"/>
      <c r="D34" s="182"/>
      <c r="E34" s="182"/>
      <c r="F34" s="238"/>
      <c r="G34" s="238"/>
      <c r="H34" s="238"/>
      <c r="I34" s="182"/>
      <c r="J34" s="182"/>
      <c r="K34" s="182"/>
    </row>
    <row r="35" spans="2:11" ht="18" customHeight="1">
      <c r="B35" s="238"/>
      <c r="C35" s="182"/>
      <c r="D35" s="182"/>
      <c r="E35" s="182"/>
      <c r="F35" s="238"/>
      <c r="G35" s="238"/>
      <c r="H35" s="238"/>
      <c r="I35" s="182"/>
      <c r="J35" s="182"/>
      <c r="K35" s="182"/>
    </row>
    <row r="36" spans="2:11" ht="15.75" customHeight="1">
      <c r="B36" s="234"/>
      <c r="C36" s="213" t="s">
        <v>207</v>
      </c>
      <c r="D36" s="214" t="s">
        <v>408</v>
      </c>
      <c r="E36" s="215" t="s">
        <v>405</v>
      </c>
      <c r="F36" s="238"/>
      <c r="G36" s="238"/>
      <c r="H36" s="239"/>
      <c r="I36" s="217" t="s">
        <v>207</v>
      </c>
      <c r="J36" s="218" t="s">
        <v>411</v>
      </c>
      <c r="K36" s="218" t="s">
        <v>405</v>
      </c>
    </row>
    <row r="37" spans="2:11" ht="19.5" customHeight="1">
      <c r="B37" s="242"/>
      <c r="C37" s="209"/>
      <c r="D37" s="172"/>
      <c r="E37" s="210"/>
      <c r="F37" s="238"/>
      <c r="G37" s="238"/>
      <c r="H37" s="243"/>
      <c r="I37" s="211"/>
      <c r="J37" s="172"/>
      <c r="K37" s="212"/>
    </row>
    <row r="38" spans="2:11" ht="15.75" customHeight="1">
      <c r="B38" s="242"/>
      <c r="C38" s="216" t="s">
        <v>410</v>
      </c>
      <c r="D38" s="215" t="s">
        <v>407</v>
      </c>
      <c r="E38" s="215" t="s">
        <v>199</v>
      </c>
      <c r="F38" s="238"/>
      <c r="G38" s="238"/>
      <c r="H38" s="243"/>
      <c r="I38" s="217" t="s">
        <v>409</v>
      </c>
      <c r="J38" s="218" t="s">
        <v>407</v>
      </c>
      <c r="K38" s="218" t="s">
        <v>199</v>
      </c>
    </row>
    <row r="39" spans="2:11" ht="19.5" customHeight="1">
      <c r="B39" s="242"/>
      <c r="C39" s="229"/>
      <c r="D39" s="168"/>
      <c r="E39" s="169"/>
      <c r="F39" s="238"/>
      <c r="G39" s="238"/>
      <c r="H39" s="243"/>
      <c r="I39" s="228"/>
      <c r="J39" s="172"/>
      <c r="K39" s="173"/>
    </row>
    <row r="40" spans="2:11" ht="19.5" customHeight="1">
      <c r="B40" s="244">
        <v>4</v>
      </c>
      <c r="C40" s="229"/>
      <c r="D40" s="168"/>
      <c r="E40" s="169"/>
      <c r="F40" s="238"/>
      <c r="G40" s="238"/>
      <c r="H40" s="245">
        <v>4</v>
      </c>
      <c r="I40" s="228"/>
      <c r="J40" s="172"/>
      <c r="K40" s="173"/>
    </row>
    <row r="41" spans="2:11" ht="19.5" customHeight="1">
      <c r="B41" s="242"/>
      <c r="C41" s="229"/>
      <c r="D41" s="168"/>
      <c r="E41" s="169"/>
      <c r="F41" s="238"/>
      <c r="G41" s="238"/>
      <c r="H41" s="243"/>
      <c r="I41" s="228"/>
      <c r="J41" s="172"/>
      <c r="K41" s="173"/>
    </row>
    <row r="42" spans="2:11" ht="19.5" customHeight="1">
      <c r="B42" s="242"/>
      <c r="C42" s="229"/>
      <c r="D42" s="168"/>
      <c r="E42" s="169"/>
      <c r="F42" s="238"/>
      <c r="G42" s="238"/>
      <c r="H42" s="243"/>
      <c r="I42" s="228"/>
      <c r="J42" s="172"/>
      <c r="K42" s="173"/>
    </row>
    <row r="43" spans="2:11" ht="19.5" customHeight="1">
      <c r="B43" s="242"/>
      <c r="C43" s="229"/>
      <c r="D43" s="168"/>
      <c r="E43" s="169"/>
      <c r="F43" s="238"/>
      <c r="G43" s="238"/>
      <c r="H43" s="243"/>
      <c r="I43" s="228"/>
      <c r="J43" s="172"/>
      <c r="K43" s="173"/>
    </row>
    <row r="44" spans="2:11" ht="19.5" customHeight="1">
      <c r="B44" s="246"/>
      <c r="C44" s="229"/>
      <c r="D44" s="168"/>
      <c r="E44" s="169"/>
      <c r="F44" s="238"/>
      <c r="G44" s="238"/>
      <c r="H44" s="247"/>
      <c r="I44" s="228"/>
      <c r="J44" s="172"/>
      <c r="K44" s="173"/>
    </row>
    <row r="45" spans="2:11" ht="18" customHeight="1">
      <c r="B45" s="238"/>
      <c r="C45" s="182"/>
      <c r="D45" s="182"/>
      <c r="E45" s="182"/>
      <c r="F45" s="238"/>
      <c r="G45" s="238"/>
      <c r="H45" s="238"/>
      <c r="I45" s="182"/>
      <c r="J45" s="182"/>
      <c r="K45" s="182"/>
    </row>
    <row r="46" spans="2:11" ht="18" customHeight="1">
      <c r="B46" s="238"/>
      <c r="C46" s="182"/>
      <c r="D46" s="182"/>
      <c r="E46" s="182"/>
      <c r="F46" s="238"/>
      <c r="G46" s="238"/>
      <c r="H46" s="238"/>
      <c r="I46" s="182"/>
      <c r="J46" s="182"/>
      <c r="K46" s="182"/>
    </row>
    <row r="47" spans="2:11" ht="15.75" customHeight="1">
      <c r="B47" s="234"/>
      <c r="C47" s="213" t="s">
        <v>207</v>
      </c>
      <c r="D47" s="214" t="s">
        <v>408</v>
      </c>
      <c r="E47" s="215" t="s">
        <v>405</v>
      </c>
      <c r="F47" s="238"/>
      <c r="G47" s="238"/>
      <c r="H47" s="239"/>
      <c r="I47" s="217" t="s">
        <v>207</v>
      </c>
      <c r="J47" s="218" t="s">
        <v>411</v>
      </c>
      <c r="K47" s="218" t="s">
        <v>405</v>
      </c>
    </row>
    <row r="48" spans="2:11" ht="19.5" customHeight="1">
      <c r="B48" s="242"/>
      <c r="C48" s="209"/>
      <c r="D48" s="172"/>
      <c r="E48" s="210"/>
      <c r="F48" s="238"/>
      <c r="G48" s="238"/>
      <c r="H48" s="243"/>
      <c r="I48" s="211"/>
      <c r="J48" s="172"/>
      <c r="K48" s="212"/>
    </row>
    <row r="49" spans="2:11" ht="15.75" customHeight="1">
      <c r="B49" s="242"/>
      <c r="C49" s="216" t="s">
        <v>410</v>
      </c>
      <c r="D49" s="215" t="s">
        <v>407</v>
      </c>
      <c r="E49" s="215" t="s">
        <v>199</v>
      </c>
      <c r="F49" s="238"/>
      <c r="G49" s="238"/>
      <c r="H49" s="243"/>
      <c r="I49" s="217" t="s">
        <v>409</v>
      </c>
      <c r="J49" s="218" t="s">
        <v>407</v>
      </c>
      <c r="K49" s="218" t="s">
        <v>199</v>
      </c>
    </row>
    <row r="50" spans="2:11" ht="19.5" customHeight="1">
      <c r="B50" s="242"/>
      <c r="C50" s="229"/>
      <c r="D50" s="168"/>
      <c r="E50" s="169"/>
      <c r="F50" s="238"/>
      <c r="G50" s="238"/>
      <c r="H50" s="243"/>
      <c r="I50" s="228"/>
      <c r="J50" s="172"/>
      <c r="K50" s="173"/>
    </row>
    <row r="51" spans="2:11" ht="19.5" customHeight="1">
      <c r="B51" s="244">
        <v>5</v>
      </c>
      <c r="C51" s="229"/>
      <c r="D51" s="168"/>
      <c r="E51" s="169"/>
      <c r="F51" s="238"/>
      <c r="G51" s="238"/>
      <c r="H51" s="245">
        <v>5</v>
      </c>
      <c r="I51" s="228"/>
      <c r="J51" s="172"/>
      <c r="K51" s="173"/>
    </row>
    <row r="52" spans="2:11" ht="19.5" customHeight="1">
      <c r="B52" s="242"/>
      <c r="C52" s="229"/>
      <c r="D52" s="168"/>
      <c r="E52" s="169"/>
      <c r="F52" s="238"/>
      <c r="G52" s="238"/>
      <c r="H52" s="243"/>
      <c r="I52" s="228"/>
      <c r="J52" s="172"/>
      <c r="K52" s="173"/>
    </row>
    <row r="53" spans="2:11" ht="19.5" customHeight="1">
      <c r="B53" s="242"/>
      <c r="C53" s="229"/>
      <c r="D53" s="168"/>
      <c r="E53" s="169"/>
      <c r="F53" s="238"/>
      <c r="G53" s="238"/>
      <c r="H53" s="243"/>
      <c r="I53" s="228"/>
      <c r="J53" s="172"/>
      <c r="K53" s="173"/>
    </row>
    <row r="54" spans="2:11" ht="19.5" customHeight="1">
      <c r="B54" s="242"/>
      <c r="C54" s="229"/>
      <c r="D54" s="168"/>
      <c r="E54" s="169"/>
      <c r="F54" s="238"/>
      <c r="G54" s="238"/>
      <c r="H54" s="243"/>
      <c r="I54" s="228"/>
      <c r="J54" s="172"/>
      <c r="K54" s="173"/>
    </row>
    <row r="55" spans="2:11" ht="19.5" customHeight="1">
      <c r="B55" s="246"/>
      <c r="C55" s="229"/>
      <c r="D55" s="168"/>
      <c r="E55" s="169"/>
      <c r="F55" s="238"/>
      <c r="G55" s="238"/>
      <c r="H55" s="247"/>
      <c r="I55" s="228"/>
      <c r="J55" s="172"/>
      <c r="K55" s="173"/>
    </row>
    <row r="56" spans="2:11" ht="18" customHeight="1">
      <c r="B56" s="238"/>
      <c r="C56" s="182"/>
      <c r="D56" s="182"/>
      <c r="E56" s="182"/>
      <c r="F56" s="238"/>
      <c r="G56" s="238"/>
      <c r="H56" s="238"/>
      <c r="I56" s="182"/>
      <c r="J56" s="182"/>
      <c r="K56" s="182"/>
    </row>
    <row r="57" spans="2:11" ht="18" customHeight="1">
      <c r="B57" s="238"/>
      <c r="C57" s="182"/>
      <c r="D57" s="182"/>
      <c r="E57" s="182"/>
      <c r="F57" s="238"/>
      <c r="G57" s="238"/>
      <c r="H57" s="238"/>
      <c r="I57" s="182"/>
      <c r="J57" s="182"/>
      <c r="K57" s="182"/>
    </row>
    <row r="58" spans="2:11" ht="15.75" customHeight="1">
      <c r="B58" s="234"/>
      <c r="C58" s="213" t="s">
        <v>207</v>
      </c>
      <c r="D58" s="214" t="s">
        <v>408</v>
      </c>
      <c r="E58" s="215" t="s">
        <v>405</v>
      </c>
      <c r="F58" s="238"/>
      <c r="G58" s="238"/>
      <c r="H58" s="239"/>
      <c r="I58" s="217" t="s">
        <v>207</v>
      </c>
      <c r="J58" s="218" t="s">
        <v>411</v>
      </c>
      <c r="K58" s="218" t="s">
        <v>405</v>
      </c>
    </row>
    <row r="59" spans="2:11" ht="19.5" customHeight="1">
      <c r="B59" s="242"/>
      <c r="C59" s="209"/>
      <c r="D59" s="172"/>
      <c r="E59" s="210"/>
      <c r="F59" s="238"/>
      <c r="G59" s="238"/>
      <c r="H59" s="243"/>
      <c r="I59" s="211"/>
      <c r="J59" s="172"/>
      <c r="K59" s="212"/>
    </row>
    <row r="60" spans="2:11" ht="15.75" customHeight="1">
      <c r="B60" s="242"/>
      <c r="C60" s="216" t="s">
        <v>410</v>
      </c>
      <c r="D60" s="215" t="s">
        <v>407</v>
      </c>
      <c r="E60" s="215" t="s">
        <v>199</v>
      </c>
      <c r="F60" s="238"/>
      <c r="G60" s="238"/>
      <c r="H60" s="243"/>
      <c r="I60" s="217" t="s">
        <v>409</v>
      </c>
      <c r="J60" s="218" t="s">
        <v>407</v>
      </c>
      <c r="K60" s="218" t="s">
        <v>199</v>
      </c>
    </row>
    <row r="61" spans="2:11" ht="19.5" customHeight="1">
      <c r="B61" s="242"/>
      <c r="C61" s="229"/>
      <c r="D61" s="168"/>
      <c r="E61" s="169"/>
      <c r="F61" s="238"/>
      <c r="G61" s="238"/>
      <c r="H61" s="243"/>
      <c r="I61" s="228"/>
      <c r="J61" s="172"/>
      <c r="K61" s="173"/>
    </row>
    <row r="62" spans="2:11" ht="19.5" customHeight="1">
      <c r="B62" s="244">
        <v>6</v>
      </c>
      <c r="C62" s="229"/>
      <c r="D62" s="168"/>
      <c r="E62" s="169"/>
      <c r="F62" s="238"/>
      <c r="G62" s="238"/>
      <c r="H62" s="245">
        <v>6</v>
      </c>
      <c r="I62" s="228"/>
      <c r="J62" s="172"/>
      <c r="K62" s="173"/>
    </row>
    <row r="63" spans="2:11" ht="19.5" customHeight="1">
      <c r="B63" s="242"/>
      <c r="C63" s="229"/>
      <c r="D63" s="168"/>
      <c r="E63" s="169"/>
      <c r="F63" s="238"/>
      <c r="G63" s="238"/>
      <c r="H63" s="243"/>
      <c r="I63" s="228"/>
      <c r="J63" s="172"/>
      <c r="K63" s="173"/>
    </row>
    <row r="64" spans="2:11" ht="19.5" customHeight="1">
      <c r="B64" s="242"/>
      <c r="C64" s="229"/>
      <c r="D64" s="168"/>
      <c r="E64" s="169"/>
      <c r="F64" s="238"/>
      <c r="G64" s="238"/>
      <c r="H64" s="243"/>
      <c r="I64" s="228"/>
      <c r="J64" s="172"/>
      <c r="K64" s="173"/>
    </row>
    <row r="65" spans="2:11" ht="19.5" customHeight="1">
      <c r="B65" s="242"/>
      <c r="C65" s="229"/>
      <c r="D65" s="168"/>
      <c r="E65" s="169"/>
      <c r="F65" s="238"/>
      <c r="G65" s="238"/>
      <c r="H65" s="243"/>
      <c r="I65" s="228"/>
      <c r="J65" s="172"/>
      <c r="K65" s="173"/>
    </row>
    <row r="66" spans="2:11" ht="19.5" customHeight="1">
      <c r="B66" s="246"/>
      <c r="C66" s="229"/>
      <c r="D66" s="168"/>
      <c r="E66" s="169"/>
      <c r="F66" s="238"/>
      <c r="G66" s="238"/>
      <c r="H66" s="247"/>
      <c r="I66" s="228"/>
      <c r="J66" s="172"/>
      <c r="K66" s="173"/>
    </row>
  </sheetData>
  <sheetProtection sheet="1" objects="1" scenarios="1"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J59 J48 D4 D26 J4 D37 D48 J15 J26 J37 D15 D59"/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2017-04-14T06:23:27Z</cp:lastPrinted>
  <dcterms:created xsi:type="dcterms:W3CDTF">2008-02-20T03:31:46Z</dcterms:created>
  <dcterms:modified xsi:type="dcterms:W3CDTF">2017-04-19T03:35:33Z</dcterms:modified>
  <cp:category/>
  <cp:version/>
  <cp:contentType/>
  <cp:contentStatus/>
</cp:coreProperties>
</file>