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申込" sheetId="3" r:id="rId3"/>
    <sheet name="男子種目" sheetId="4" state="hidden" r:id="rId4"/>
    <sheet name="女子種目" sheetId="5" state="hidden" r:id="rId5"/>
    <sheet name="種目コード" sheetId="6" state="hidden" r:id="rId6"/>
    <sheet name="各種コード" sheetId="7" state="hidden" r:id="rId7"/>
    <sheet name="参加人数" sheetId="8" r:id="rId8"/>
  </sheets>
  <definedNames>
    <definedName name="_xlnm.Print_Area" localSheetId="0">'最初にご確認ください'!$B$1:$Q$68</definedName>
    <definedName name="_xlnm.Print_Area" localSheetId="7">'参加人数'!$A$1:$F$22</definedName>
    <definedName name="_xlnm.Print_Titles" localSheetId="2">'申込'!$1:$9</definedName>
  </definedNames>
  <calcPr fullCalcOnLoad="1"/>
</workbook>
</file>

<file path=xl/sharedStrings.xml><?xml version="1.0" encoding="utf-8"?>
<sst xmlns="http://schemas.openxmlformats.org/spreadsheetml/2006/main" count="604" uniqueCount="379">
  <si>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</si>
  <si>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</si>
  <si>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</si>
  <si>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</si>
  <si>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</si>
  <si>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</si>
  <si>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</si>
  <si>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</si>
  <si>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</si>
  <si>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</si>
  <si>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</si>
  <si>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</si>
  <si>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</si>
  <si>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</si>
  <si>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</si>
  <si>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</si>
  <si>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</si>
  <si>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</si>
  <si>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</si>
  <si>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</si>
  <si>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</si>
  <si>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</si>
  <si>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</si>
  <si>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</si>
  <si>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</si>
  <si>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</si>
  <si>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</si>
  <si>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</si>
  <si>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</si>
  <si>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</si>
  <si>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</si>
  <si>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</si>
  <si>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</si>
  <si>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</si>
  <si>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</si>
  <si>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</si>
  <si>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</si>
  <si>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</si>
  <si>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</si>
  <si>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</si>
  <si>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</si>
  <si>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</si>
  <si>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</si>
  <si>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</si>
  <si>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</si>
  <si>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</si>
  <si>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</si>
  <si>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</si>
  <si>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</si>
  <si>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</si>
  <si>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</si>
  <si>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</si>
  <si>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</si>
  <si>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</si>
  <si>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</si>
  <si>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</si>
  <si>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</si>
  <si>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</si>
  <si>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</si>
  <si>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</si>
  <si>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</si>
  <si>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</si>
  <si>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</si>
  <si>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</si>
  <si>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</si>
  <si>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</si>
  <si>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</si>
  <si>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</si>
  <si>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</si>
  <si>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</si>
  <si>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</si>
  <si>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</si>
  <si>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</si>
  <si>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</si>
  <si>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</si>
  <si>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</si>
  <si>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</si>
  <si>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</si>
  <si>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</si>
  <si>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</si>
  <si>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</si>
  <si>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</si>
  <si>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</si>
  <si>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</si>
  <si>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</si>
  <si>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</si>
  <si>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</si>
  <si>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</si>
  <si>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</si>
  <si>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</si>
  <si>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</si>
  <si>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</si>
  <si>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</si>
  <si>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</si>
  <si>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</si>
  <si>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</si>
  <si>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</si>
  <si>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</si>
  <si>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</si>
  <si>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</si>
  <si>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</si>
  <si>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</si>
  <si>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</si>
  <si>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</si>
  <si>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</si>
  <si>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</si>
  <si>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</si>
  <si>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</si>
  <si>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</si>
  <si>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</si>
  <si>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</si>
  <si>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</si>
  <si>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</si>
  <si>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</si>
  <si>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</si>
  <si>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</si>
  <si>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</si>
  <si>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</si>
  <si>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</si>
  <si>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</si>
  <si>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</si>
  <si>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</si>
  <si>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</si>
  <si>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</si>
  <si>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</si>
  <si>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</si>
  <si>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</si>
  <si>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</si>
  <si>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</si>
  <si>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</si>
  <si>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</si>
  <si>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</si>
  <si>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</si>
  <si>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</si>
  <si>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</si>
  <si>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</si>
  <si>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</si>
  <si>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</si>
  <si>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</si>
  <si>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</si>
  <si>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</si>
  <si>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</si>
  <si>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</si>
  <si>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</si>
  <si>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</si>
  <si>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</si>
  <si>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</si>
  <si>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</si>
  <si>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</si>
  <si>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</si>
  <si>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</si>
  <si>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</si>
  <si>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</si>
  <si>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</si>
  <si>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</si>
  <si>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</si>
  <si>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</si>
  <si>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</si>
  <si>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</si>
  <si>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</si>
  <si>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</si>
  <si>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</si>
  <si>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</si>
  <si>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</si>
  <si>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</si>
  <si>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</si>
  <si>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</si>
  <si>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</si>
  <si>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</si>
  <si>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</si>
  <si>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</si>
  <si>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</si>
  <si>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</si>
  <si>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</si>
  <si>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</si>
  <si>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</si>
  <si>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</si>
  <si>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</si>
  <si>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</si>
  <si>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</si>
  <si>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</si>
  <si>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</si>
  <si>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</si>
  <si>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</si>
  <si>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</si>
  <si>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</si>
  <si>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</si>
  <si>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</si>
  <si>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</si>
  <si>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</si>
  <si>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</si>
  <si>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</si>
  <si>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</si>
  <si>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</si>
  <si>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</si>
  <si>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</si>
  <si>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</si>
  <si>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</si>
  <si>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</si>
  <si>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</si>
  <si>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</si>
  <si>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</si>
  <si>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</si>
  <si>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</si>
  <si>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</si>
  <si>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</si>
  <si>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</si>
  <si>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</si>
  <si>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</si>
  <si>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</si>
  <si>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</si>
  <si>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</si>
  <si>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</si>
  <si>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</si>
  <si>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</si>
  <si>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</si>
  <si>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</si>
  <si>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</si>
  <si>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</si>
  <si>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</si>
  <si>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</si>
  <si>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</si>
  <si>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</si>
  <si>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</si>
  <si>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</si>
  <si>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</si>
  <si>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</si>
  <si>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</si>
  <si>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</si>
  <si>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</si>
  <si>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</si>
  <si>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</si>
  <si>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</si>
  <si>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</si>
  <si>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</si>
  <si>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</si>
  <si>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</si>
  <si>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</si>
  <si>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</si>
  <si>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</si>
  <si>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</si>
  <si>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</si>
  <si>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</si>
  <si>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</si>
  <si>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</si>
  <si>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</si>
  <si>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</si>
  <si>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</si>
  <si>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</si>
  <si>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</si>
  <si>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</si>
  <si>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</si>
  <si>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</si>
  <si>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</si>
  <si>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</si>
  <si>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</si>
  <si>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</si>
  <si>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</si>
  <si>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</si>
  <si>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</si>
  <si>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</si>
  <si>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</si>
  <si>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</si>
  <si>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</si>
  <si>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</si>
  <si>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</si>
  <si>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</si>
  <si>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</si>
  <si>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</si>
  <si>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</si>
  <si>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</si>
  <si>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</si>
  <si>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</si>
  <si>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</si>
  <si>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</si>
  <si>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</si>
  <si>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</si>
  <si>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</si>
  <si>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</si>
  <si>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</si>
  <si>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</si>
  <si>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</si>
  <si>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</si>
  <si>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</si>
  <si>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</si>
  <si>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</si>
  <si>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</si>
  <si>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</si>
  <si>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</si>
  <si>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</si>
  <si>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</si>
  <si>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</si>
  <si>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</si>
  <si>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</si>
  <si>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</si>
  <si>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</si>
  <si>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</si>
  <si>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</si>
  <si>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</si>
  <si>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</si>
  <si>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</si>
  <si>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</si>
  <si>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</si>
  <si>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</si>
  <si>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十勝　花子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</si>
  <si>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</si>
  <si>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</si>
  <si>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</si>
  <si>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</si>
  <si>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</si>
  <si>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</si>
  <si>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</si>
  <si>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</si>
  <si>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</si>
  <si>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</si>
  <si>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</si>
  <si>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</si>
  <si>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</si>
  <si>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</si>
  <si>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</si>
  <si>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</si>
  <si>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</si>
  <si>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</si>
  <si>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ﾄｶﾁ ﾊﾅｺ</t>
  </si>
  <si>
    <t>円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</si>
  <si>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</si>
  <si>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</si>
  <si>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</si>
  <si>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</si>
  <si>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</si>
  <si>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</si>
  <si>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</si>
  <si>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</si>
  <si>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</si>
  <si>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</si>
  <si>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</si>
  <si>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</si>
  <si>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</si>
  <si>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</si>
  <si>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</si>
  <si>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</si>
  <si>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</si>
  <si>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</si>
  <si>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</si>
  <si>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　【例】サーキット１戦申込（帯畜大）</t>
  </si>
  <si>
    <t>所属名</t>
  </si>
  <si>
    <t>白樺AC</t>
  </si>
  <si>
    <t>男子</t>
  </si>
  <si>
    <t>最後は小、中、高、少、クラブなどにすること！</t>
  </si>
  <si>
    <t>幕別札内南中</t>
  </si>
  <si>
    <t>(例) 帯広南小、幕別札内北中、音更工業高</t>
  </si>
  <si>
    <r>
      <t>・</t>
    </r>
    <r>
      <rPr>
        <sz val="12"/>
        <color indexed="10"/>
        <rFont val="ＭＳ ゴシック"/>
        <family val="3"/>
      </rPr>
      <t>「分」「秒」は「.」(半角ピリオド)で入力してください。</t>
    </r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</si>
  <si>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</si>
  <si>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</si>
  <si>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小学生300円、中学生以上500円</t>
  </si>
  <si>
    <t>学校(所属)名</t>
  </si>
  <si>
    <t>個人種目の参加料は手入力でお願いします。</t>
  </si>
  <si>
    <t>※最高記録は必ず記入してください。無い場合は練習記録も可</t>
  </si>
  <si>
    <t>↓</t>
  </si>
  <si>
    <t>小学生以外は必ず入力すること</t>
  </si>
  <si>
    <t>申込み必要事項のシートに学校名の略名を全角にて入力してください。７文字を限度とします。７文字にならない場合は最低数で入力</t>
  </si>
  <si>
    <t>円＝</t>
  </si>
  <si>
    <t>参加料</t>
  </si>
  <si>
    <t>名　　　×</t>
  </si>
  <si>
    <t>計</t>
  </si>
  <si>
    <t>男女計</t>
  </si>
  <si>
    <t>例</t>
  </si>
  <si>
    <t>種目別記録会３戦</t>
  </si>
  <si>
    <t>小学100m</t>
  </si>
  <si>
    <t>28.00</t>
  </si>
  <si>
    <t>Ｊ砲丸投6K</t>
  </si>
  <si>
    <r>
      <t>注</t>
    </r>
    <r>
      <rPr>
        <sz val="12"/>
        <color indexed="10"/>
        <rFont val="ＭＳ ゴシック"/>
        <family val="3"/>
      </rPr>
      <t>：中学生以上のトラック競技は必ず記録を入れてください。記録によるクラス分けを行います。</t>
    </r>
  </si>
  <si>
    <t>1500m</t>
  </si>
  <si>
    <t>走幅跳</t>
  </si>
  <si>
    <t>中学砲丸投5K</t>
  </si>
  <si>
    <t>砲丸投4K</t>
  </si>
  <si>
    <t>中学砲丸投2.72K</t>
  </si>
  <si>
    <t>砲丸投</t>
  </si>
  <si>
    <t>09.56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</si>
</sst>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8"/>
      <name val="ＭＳ 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8"/>
      <color indexed="10"/>
      <name val="ＭＳ ゴシック"/>
      <family val="3"/>
    </font>
    <font>
      <b/>
      <sz val="14"/>
      <color indexed="10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0"/>
      <name val="ＭＳ 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double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3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7" borderId="4" applyNumberFormat="0" applyAlignment="0" applyProtection="0"/>
    <xf numFmtId="0" fontId="49" fillId="4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22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3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21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26" borderId="21" xfId="0" applyFont="1" applyFill="1" applyBorder="1" applyAlignment="1">
      <alignment horizontal="center" vertical="center"/>
    </xf>
    <xf numFmtId="0" fontId="23" fillId="26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24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3" fillId="0" borderId="0" xfId="0" applyFont="1" applyBorder="1" applyAlignment="1" applyProtection="1">
      <alignment horizontal="center" vertical="top"/>
      <protection hidden="1"/>
    </xf>
    <xf numFmtId="187" fontId="5" fillId="23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2" fillId="23" borderId="10" xfId="0" applyFont="1" applyFill="1" applyBorder="1" applyAlignment="1" applyProtection="1">
      <alignment horizontal="center" vertical="center"/>
      <protection hidden="1"/>
    </xf>
    <xf numFmtId="0" fontId="5" fillId="23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32" fillId="3" borderId="16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vertical="center"/>
    </xf>
    <xf numFmtId="0" fontId="32" fillId="3" borderId="28" xfId="0" applyFont="1" applyFill="1" applyBorder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38" fontId="32" fillId="0" borderId="27" xfId="49" applyFont="1" applyFill="1" applyBorder="1" applyAlignment="1" applyProtection="1">
      <alignment horizontal="center" vertical="center"/>
      <protection locked="0"/>
    </xf>
    <xf numFmtId="176" fontId="32" fillId="3" borderId="29" xfId="0" applyNumberFormat="1" applyFont="1" applyFill="1" applyBorder="1" applyAlignment="1">
      <alignment vertical="center"/>
    </xf>
    <xf numFmtId="0" fontId="32" fillId="3" borderId="29" xfId="0" applyFont="1" applyFill="1" applyBorder="1" applyAlignment="1">
      <alignment horizontal="center" vertical="center"/>
    </xf>
    <xf numFmtId="176" fontId="32" fillId="4" borderId="29" xfId="0" applyNumberFormat="1" applyFont="1" applyFill="1" applyBorder="1" applyAlignment="1">
      <alignment vertical="center"/>
    </xf>
    <xf numFmtId="0" fontId="32" fillId="4" borderId="29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vertical="center"/>
    </xf>
    <xf numFmtId="0" fontId="32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21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21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23" fillId="0" borderId="0" xfId="0" applyFont="1" applyFill="1" applyBorder="1" applyAlignment="1" applyProtection="1">
      <alignment horizontal="center" vertical="center" shrinkToFit="1"/>
      <protection hidden="1"/>
    </xf>
    <xf numFmtId="49" fontId="23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/>
      <protection hidden="1"/>
    </xf>
    <xf numFmtId="0" fontId="3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/>
    </xf>
    <xf numFmtId="0" fontId="32" fillId="3" borderId="30" xfId="0" applyFont="1" applyFill="1" applyBorder="1" applyAlignment="1">
      <alignment vertical="center"/>
    </xf>
    <xf numFmtId="0" fontId="15" fillId="17" borderId="10" xfId="0" applyFont="1" applyFill="1" applyBorder="1" applyAlignment="1" applyProtection="1">
      <alignment horizontal="center" vertical="center"/>
      <protection hidden="1"/>
    </xf>
    <xf numFmtId="0" fontId="15" fillId="17" borderId="10" xfId="0" applyFont="1" applyFill="1" applyBorder="1" applyAlignment="1" applyProtection="1">
      <alignment horizontal="center" vertical="center" shrinkToFit="1"/>
      <protection hidden="1"/>
    </xf>
    <xf numFmtId="0" fontId="23" fillId="3" borderId="10" xfId="0" applyFont="1" applyFill="1" applyBorder="1" applyAlignment="1" applyProtection="1">
      <alignment horizontal="center" vertical="center" shrinkToFit="1"/>
      <protection hidden="1"/>
    </xf>
    <xf numFmtId="49" fontId="23" fillId="3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6" xfId="0" applyFont="1" applyBorder="1" applyAlignment="1" applyProtection="1">
      <alignment horizontal="left" vertical="center" indent="1"/>
      <protection locked="0"/>
    </xf>
    <xf numFmtId="0" fontId="24" fillId="0" borderId="31" xfId="0" applyFont="1" applyFill="1" applyBorder="1" applyAlignment="1" applyProtection="1">
      <alignment horizontal="right" vertical="center" indent="1" shrinkToFit="1"/>
      <protection locked="0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35" fillId="0" borderId="0" xfId="0" applyFont="1" applyBorder="1" applyAlignment="1" applyProtection="1">
      <alignment horizontal="left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52" fillId="0" borderId="0" xfId="0" applyFont="1" applyBorder="1" applyAlignment="1" applyProtection="1">
      <alignment horizontal="left"/>
      <protection hidden="1"/>
    </xf>
    <xf numFmtId="0" fontId="23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3" borderId="33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2"/>
      <protection hidden="1"/>
    </xf>
    <xf numFmtId="0" fontId="32" fillId="4" borderId="33" xfId="0" applyFont="1" applyFill="1" applyBorder="1" applyAlignment="1">
      <alignment horizontal="left" vertical="center"/>
    </xf>
    <xf numFmtId="188" fontId="32" fillId="3" borderId="34" xfId="0" applyNumberFormat="1" applyFont="1" applyFill="1" applyBorder="1" applyAlignment="1">
      <alignment vertical="center"/>
    </xf>
    <xf numFmtId="188" fontId="32" fillId="3" borderId="34" xfId="49" applyNumberFormat="1" applyFont="1" applyFill="1" applyBorder="1" applyAlignment="1">
      <alignment horizontal="right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vertical="center"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right" vertical="center"/>
      <protection hidden="1" locked="0"/>
    </xf>
    <xf numFmtId="188" fontId="32" fillId="4" borderId="34" xfId="49" applyNumberFormat="1" applyFont="1" applyFill="1" applyBorder="1" applyAlignment="1" applyProtection="1">
      <alignment horizontal="right" vertical="center"/>
      <protection locked="0"/>
    </xf>
    <xf numFmtId="0" fontId="32" fillId="4" borderId="30" xfId="0" applyFont="1" applyFill="1" applyBorder="1" applyAlignment="1" applyProtection="1">
      <alignment vertical="center"/>
      <protection locked="0"/>
    </xf>
    <xf numFmtId="188" fontId="32" fillId="4" borderId="34" xfId="0" applyNumberFormat="1" applyFont="1" applyFill="1" applyBorder="1" applyAlignment="1" applyProtection="1">
      <alignment vertical="center"/>
      <protection locked="0"/>
    </xf>
    <xf numFmtId="0" fontId="32" fillId="4" borderId="28" xfId="0" applyFont="1" applyFill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left" vertical="center"/>
      <protection hidden="1" locked="0"/>
    </xf>
    <xf numFmtId="0" fontId="23" fillId="8" borderId="10" xfId="0" applyFont="1" applyFill="1" applyBorder="1" applyAlignment="1" applyProtection="1">
      <alignment horizontal="center" vertical="center" shrinkToFit="1"/>
      <protection hidden="1" locked="0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 locked="0"/>
    </xf>
    <xf numFmtId="0" fontId="5" fillId="23" borderId="10" xfId="0" applyFont="1" applyFill="1" applyBorder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 hidden="1" locked="0"/>
    </xf>
    <xf numFmtId="0" fontId="55" fillId="27" borderId="0" xfId="0" applyFont="1" applyFill="1" applyAlignment="1" applyProtection="1">
      <alignment horizontal="center" vertical="center"/>
      <protection hidden="1" locked="0"/>
    </xf>
    <xf numFmtId="176" fontId="32" fillId="24" borderId="30" xfId="0" applyNumberFormat="1" applyFont="1" applyFill="1" applyBorder="1" applyAlignment="1" applyProtection="1">
      <alignment vertical="center"/>
      <protection hidden="1" locked="0"/>
    </xf>
    <xf numFmtId="0" fontId="58" fillId="24" borderId="35" xfId="0" applyNumberFormat="1" applyFont="1" applyFill="1" applyBorder="1" applyAlignment="1" applyProtection="1">
      <alignment vertical="center"/>
      <protection hidden="1" locked="0"/>
    </xf>
    <xf numFmtId="0" fontId="59" fillId="24" borderId="33" xfId="0" applyFont="1" applyFill="1" applyBorder="1" applyAlignment="1" applyProtection="1">
      <alignment horizontal="right" vertical="center"/>
      <protection hidden="1" locked="0"/>
    </xf>
    <xf numFmtId="49" fontId="32" fillId="23" borderId="10" xfId="0" applyNumberFormat="1" applyFont="1" applyFill="1" applyBorder="1" applyAlignment="1" applyProtection="1">
      <alignment horizontal="right" vertical="center"/>
      <protection hidden="1" locked="0"/>
    </xf>
    <xf numFmtId="49" fontId="32" fillId="23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60" fillId="0" borderId="10" xfId="0" applyFont="1" applyFill="1" applyBorder="1" applyAlignment="1" applyProtection="1">
      <alignment vertical="center"/>
      <protection locked="0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0" fontId="61" fillId="0" borderId="10" xfId="0" applyFont="1" applyFill="1" applyBorder="1" applyAlignment="1" applyProtection="1">
      <alignment vertical="center"/>
      <protection locked="0"/>
    </xf>
    <xf numFmtId="49" fontId="3" fillId="0" borderId="10" xfId="0" applyNumberFormat="1" applyFont="1" applyFill="1" applyBorder="1" applyAlignment="1" applyProtection="1">
      <alignment horizontal="right" vertical="center"/>
      <protection locked="0"/>
    </xf>
    <xf numFmtId="38" fontId="62" fillId="0" borderId="27" xfId="49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 applyProtection="1">
      <alignment horizontal="center" vertical="center" shrinkToFit="1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29" fillId="25" borderId="0" xfId="0" applyFont="1" applyFill="1" applyBorder="1" applyAlignment="1">
      <alignment horizontal="left" vertical="top" wrapText="1"/>
    </xf>
    <xf numFmtId="0" fontId="25" fillId="0" borderId="37" xfId="0" applyFont="1" applyBorder="1" applyAlignment="1">
      <alignment horizontal="left" vertical="center" wrapText="1" indent="2"/>
    </xf>
    <xf numFmtId="0" fontId="25" fillId="0" borderId="29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25" fillId="0" borderId="42" xfId="0" applyFont="1" applyBorder="1" applyAlignment="1">
      <alignment horizontal="left" vertical="center" wrapText="1" indent="2"/>
    </xf>
    <xf numFmtId="0" fontId="25" fillId="0" borderId="28" xfId="0" applyFont="1" applyBorder="1" applyAlignment="1">
      <alignment horizontal="left" vertical="center" wrapText="1" indent="2"/>
    </xf>
    <xf numFmtId="0" fontId="8" fillId="2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4" fillId="21" borderId="0" xfId="0" applyFont="1" applyFill="1" applyAlignment="1">
      <alignment horizontal="center" vertical="center"/>
    </xf>
    <xf numFmtId="0" fontId="50" fillId="0" borderId="29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5" fillId="17" borderId="0" xfId="0" applyFont="1" applyFill="1" applyAlignment="1" applyProtection="1">
      <alignment horizontal="center" vertical="center"/>
      <protection hidden="1"/>
    </xf>
    <xf numFmtId="0" fontId="56" fillId="0" borderId="29" xfId="0" applyFont="1" applyBorder="1" applyAlignment="1" applyProtection="1">
      <alignment horizontal="center" vertical="top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left" vertical="center"/>
      <protection hidden="1" locked="0"/>
    </xf>
    <xf numFmtId="0" fontId="12" fillId="0" borderId="34" xfId="0" applyFont="1" applyBorder="1" applyAlignment="1" applyProtection="1">
      <alignment horizontal="left" vertical="center"/>
      <protection hidden="1" locked="0"/>
    </xf>
    <xf numFmtId="0" fontId="12" fillId="0" borderId="30" xfId="0" applyFont="1" applyBorder="1" applyAlignment="1" applyProtection="1">
      <alignment horizontal="left" vertical="center"/>
      <protection hidden="1" locked="0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left" vertical="center" indent="1"/>
      <protection hidden="1"/>
    </xf>
    <xf numFmtId="0" fontId="12" fillId="0" borderId="30" xfId="0" applyFont="1" applyBorder="1" applyAlignment="1" applyProtection="1">
      <alignment horizontal="left" vertical="center" indent="1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43" xfId="0" applyFont="1" applyFill="1" applyBorder="1" applyAlignment="1" applyProtection="1">
      <alignment horizontal="center" vertical="center"/>
      <protection hidden="1"/>
    </xf>
    <xf numFmtId="0" fontId="12" fillId="0" borderId="44" xfId="0" applyFont="1" applyFill="1" applyBorder="1" applyAlignment="1" applyProtection="1">
      <alignment horizontal="center" vertical="center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68"/>
  <sheetViews>
    <sheetView showGridLines="0" zoomScale="80" zoomScaleNormal="80" zoomScaleSheetLayoutView="80" zoomScalePageLayoutView="0" workbookViewId="0" topLeftCell="A1">
      <selection activeCell="H70" sqref="H70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98" t="s">
        <v>325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ht="12" customHeight="1" thickBot="1"/>
    <row r="3" spans="2:17" ht="7.5" customHeight="1">
      <c r="B3" s="189" t="s">
        <v>326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17" ht="18.75" customHeight="1">
      <c r="B4" s="192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</row>
    <row r="5" spans="2:17" ht="18.75" customHeight="1">
      <c r="B5" s="192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4"/>
    </row>
    <row r="6" spans="2:17" ht="8.25" customHeight="1" thickBot="1"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7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88" t="s">
        <v>239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2:11" ht="12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187" t="s">
        <v>228</v>
      </c>
      <c r="C11" s="187"/>
      <c r="D11" s="65"/>
      <c r="E11" s="65"/>
      <c r="F11" s="65"/>
      <c r="G11" s="65"/>
      <c r="H11" s="65"/>
      <c r="I11" s="65"/>
      <c r="J11" s="65"/>
      <c r="K11" s="65"/>
      <c r="L11" s="61"/>
      <c r="M11" s="61"/>
      <c r="N11" s="61"/>
      <c r="O11" s="61"/>
      <c r="P11" s="61"/>
      <c r="Q11" s="61"/>
      <c r="R11" s="61"/>
      <c r="S11" s="61"/>
    </row>
    <row r="12" spans="2:19" ht="15.75" customHeight="1">
      <c r="B12" s="62" t="s">
        <v>229</v>
      </c>
      <c r="C12" s="62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2:19" ht="15.75" customHeight="1">
      <c r="B13" s="62" t="s">
        <v>300</v>
      </c>
      <c r="C13" s="62"/>
      <c r="D13" s="62"/>
      <c r="E13" s="62"/>
      <c r="F13" s="62"/>
      <c r="G13" s="62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2:19" ht="15.75" customHeight="1">
      <c r="B14" s="62" t="s">
        <v>230</v>
      </c>
      <c r="C14" s="62"/>
      <c r="D14" s="62"/>
      <c r="E14" s="62"/>
      <c r="F14" s="62"/>
      <c r="G14" s="62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2:19" ht="15.75" customHeight="1">
      <c r="B15" s="62" t="s">
        <v>327</v>
      </c>
      <c r="C15" s="62"/>
      <c r="D15" s="62"/>
      <c r="E15" s="62"/>
      <c r="F15" s="62"/>
      <c r="G15" s="62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2:19" ht="15.75" customHeight="1">
      <c r="B16" s="62" t="s">
        <v>344</v>
      </c>
      <c r="C16" s="62"/>
      <c r="D16" s="62"/>
      <c r="E16" s="62"/>
      <c r="F16" s="62"/>
      <c r="G16" s="62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2:19" ht="15.75" customHeight="1">
      <c r="B17" s="62" t="s">
        <v>237</v>
      </c>
      <c r="C17" s="62"/>
      <c r="D17" s="62"/>
      <c r="E17" s="62"/>
      <c r="F17" s="62"/>
      <c r="G17" s="62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2:19" ht="15.75" customHeight="1">
      <c r="B18" s="66" t="s">
        <v>238</v>
      </c>
      <c r="C18" s="62"/>
      <c r="D18" s="62"/>
      <c r="E18" s="62"/>
      <c r="F18" s="62"/>
      <c r="G18" s="62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2:19" ht="14.25">
      <c r="B19" s="66"/>
      <c r="C19" s="62"/>
      <c r="D19" s="62"/>
      <c r="E19" s="62"/>
      <c r="F19" s="62"/>
      <c r="G19" s="62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4" t="s">
        <v>197</v>
      </c>
      <c r="C23" s="24" t="s">
        <v>328</v>
      </c>
      <c r="D23" s="24" t="s">
        <v>198</v>
      </c>
      <c r="E23" s="33" t="s">
        <v>302</v>
      </c>
      <c r="F23" s="34" t="s">
        <v>309</v>
      </c>
      <c r="G23" s="35" t="s">
        <v>199</v>
      </c>
      <c r="H23" s="45" t="s">
        <v>227</v>
      </c>
      <c r="I23" s="26" t="s">
        <v>314</v>
      </c>
      <c r="J23" s="58" t="s">
        <v>227</v>
      </c>
      <c r="K23" s="27" t="s">
        <v>314</v>
      </c>
      <c r="L23" s="53" t="s">
        <v>307</v>
      </c>
      <c r="M23" s="52" t="s">
        <v>312</v>
      </c>
    </row>
    <row r="24" spans="2:13" ht="12.75" customHeight="1">
      <c r="B24" s="28" t="s">
        <v>224</v>
      </c>
      <c r="C24" s="29"/>
      <c r="D24" s="29" t="s">
        <v>297</v>
      </c>
      <c r="E24" s="29" t="s">
        <v>303</v>
      </c>
      <c r="F24" s="29" t="s">
        <v>310</v>
      </c>
      <c r="G24" s="30">
        <v>3</v>
      </c>
      <c r="H24" s="31" t="s">
        <v>225</v>
      </c>
      <c r="I24" s="32" t="s">
        <v>226</v>
      </c>
      <c r="J24" s="31" t="s">
        <v>308</v>
      </c>
      <c r="K24" s="32" t="s">
        <v>316</v>
      </c>
      <c r="L24" s="68" t="s">
        <v>329</v>
      </c>
      <c r="M24" s="69"/>
    </row>
    <row r="25" spans="2:13" ht="12.75" customHeight="1">
      <c r="B25" s="28" t="s">
        <v>224</v>
      </c>
      <c r="C25" s="29"/>
      <c r="D25" s="29" t="s">
        <v>298</v>
      </c>
      <c r="E25" s="29" t="s">
        <v>303</v>
      </c>
      <c r="F25" s="29" t="s">
        <v>311</v>
      </c>
      <c r="G25" s="30">
        <v>3</v>
      </c>
      <c r="H25" s="31" t="s">
        <v>301</v>
      </c>
      <c r="I25" s="32" t="s">
        <v>282</v>
      </c>
      <c r="J25" s="31"/>
      <c r="K25" s="32"/>
      <c r="L25" s="68"/>
      <c r="M25" s="69" t="s">
        <v>329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1" customFormat="1" ht="14.25">
      <c r="B31" s="17" t="s">
        <v>313</v>
      </c>
      <c r="C31" s="59"/>
      <c r="D31" s="59"/>
      <c r="E31" s="59"/>
      <c r="F31" s="59"/>
      <c r="G31" s="59"/>
      <c r="H31" s="60"/>
      <c r="I31" s="60"/>
      <c r="J31" s="60"/>
      <c r="K31" s="60"/>
    </row>
    <row r="32" spans="2:11" s="61" customFormat="1" ht="14.25">
      <c r="B32" s="59"/>
      <c r="C32" s="59"/>
      <c r="D32" s="59"/>
      <c r="E32" s="59"/>
      <c r="F32" s="59"/>
      <c r="G32" s="59"/>
      <c r="H32" s="62"/>
      <c r="I32" s="62"/>
      <c r="J32" s="62"/>
      <c r="K32" s="62"/>
    </row>
    <row r="33" spans="2:11" s="61" customFormat="1" ht="15.75" customHeight="1">
      <c r="B33" s="59" t="s">
        <v>317</v>
      </c>
      <c r="C33" s="59"/>
      <c r="D33" s="59"/>
      <c r="E33" s="59"/>
      <c r="F33" s="59"/>
      <c r="G33" s="59"/>
      <c r="H33" s="62"/>
      <c r="I33" s="62"/>
      <c r="J33" s="62"/>
      <c r="K33" s="62"/>
    </row>
    <row r="34" spans="2:11" s="61" customFormat="1" ht="15.75" customHeight="1">
      <c r="B34" s="62" t="s">
        <v>336</v>
      </c>
      <c r="C34" s="59"/>
      <c r="D34" s="59"/>
      <c r="E34" s="59"/>
      <c r="F34" s="59"/>
      <c r="G34" s="59"/>
      <c r="H34" s="62"/>
      <c r="I34" s="62"/>
      <c r="J34" s="62"/>
      <c r="K34" s="62"/>
    </row>
    <row r="35" spans="2:11" s="61" customFormat="1" ht="14.25">
      <c r="B35" s="62"/>
      <c r="C35" s="59"/>
      <c r="D35" s="59"/>
      <c r="E35" s="59"/>
      <c r="F35" s="59"/>
      <c r="G35" s="59"/>
      <c r="H35" s="62"/>
      <c r="I35" s="62"/>
      <c r="J35" s="62"/>
      <c r="K35" s="62"/>
    </row>
    <row r="36" spans="2:11" s="61" customFormat="1" ht="11.25" customHeight="1">
      <c r="B36" s="59"/>
      <c r="C36" s="59"/>
      <c r="D36" s="59"/>
      <c r="E36" s="59"/>
      <c r="F36" s="59"/>
      <c r="G36" s="59"/>
      <c r="H36" s="62"/>
      <c r="I36" s="62"/>
      <c r="J36" s="62"/>
      <c r="K36" s="62"/>
    </row>
    <row r="37" spans="2:9" s="61" customFormat="1" ht="14.25">
      <c r="B37" s="17" t="s">
        <v>318</v>
      </c>
      <c r="C37" s="59"/>
      <c r="D37" s="59"/>
      <c r="E37" s="59"/>
      <c r="F37" s="59"/>
      <c r="G37" s="59"/>
      <c r="H37" s="59"/>
      <c r="I37" s="59"/>
    </row>
    <row r="38" spans="2:9" s="61" customFormat="1" ht="14.25">
      <c r="B38" s="59"/>
      <c r="C38" s="59"/>
      <c r="D38" s="59"/>
      <c r="E38" s="59"/>
      <c r="F38" s="59"/>
      <c r="G38" s="59"/>
      <c r="H38" s="59"/>
      <c r="I38" s="59"/>
    </row>
    <row r="39" spans="2:9" s="61" customFormat="1" ht="16.5" customHeight="1">
      <c r="B39" s="59" t="s">
        <v>280</v>
      </c>
      <c r="C39" s="59"/>
      <c r="D39" s="59"/>
      <c r="E39" s="59"/>
      <c r="F39" s="59"/>
      <c r="G39" s="59"/>
      <c r="H39" s="59"/>
      <c r="I39" s="59"/>
    </row>
    <row r="40" spans="2:11" s="61" customFormat="1" ht="16.5" customHeight="1">
      <c r="B40" s="62" t="s">
        <v>337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1" s="61" customFormat="1" ht="14.25"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2:11" s="61" customFormat="1" ht="14.25">
      <c r="B42" s="59"/>
      <c r="C42" s="62"/>
      <c r="D42" s="62"/>
      <c r="E42" s="62"/>
      <c r="F42" s="62"/>
      <c r="G42" s="62"/>
      <c r="H42" s="62"/>
      <c r="I42" s="62"/>
      <c r="J42" s="62"/>
      <c r="K42" s="62"/>
    </row>
    <row r="43" spans="2:11" s="61" customFormat="1" ht="14.25">
      <c r="B43" s="17" t="s">
        <v>330</v>
      </c>
      <c r="C43" s="59"/>
      <c r="D43" s="59"/>
      <c r="E43" s="59"/>
      <c r="F43" s="59"/>
      <c r="G43" s="59"/>
      <c r="H43" s="62"/>
      <c r="I43" s="62"/>
      <c r="J43" s="62"/>
      <c r="K43" s="62"/>
    </row>
    <row r="44" spans="2:9" s="61" customFormat="1" ht="14.25">
      <c r="B44" s="59"/>
      <c r="C44" s="59"/>
      <c r="D44" s="59"/>
      <c r="E44" s="59"/>
      <c r="F44" s="59"/>
      <c r="G44" s="59"/>
      <c r="H44" s="59"/>
      <c r="I44" s="59"/>
    </row>
    <row r="45" spans="2:9" s="61" customFormat="1" ht="16.5" customHeight="1">
      <c r="B45" s="59" t="s">
        <v>360</v>
      </c>
      <c r="C45" s="59"/>
      <c r="D45" s="59"/>
      <c r="E45" s="59"/>
      <c r="F45" s="59"/>
      <c r="G45" s="59"/>
      <c r="H45" s="59"/>
      <c r="I45" s="59"/>
    </row>
    <row r="46" spans="2:9" s="61" customFormat="1" ht="16.5" customHeight="1">
      <c r="B46" s="62" t="s">
        <v>331</v>
      </c>
      <c r="C46" s="59"/>
      <c r="D46" s="59"/>
      <c r="E46" s="59"/>
      <c r="F46" s="59"/>
      <c r="G46" s="59"/>
      <c r="H46" s="59"/>
      <c r="I46" s="59"/>
    </row>
    <row r="47" spans="2:9" s="61" customFormat="1" ht="14.25">
      <c r="B47" s="62"/>
      <c r="C47" s="59"/>
      <c r="D47" s="59"/>
      <c r="E47" s="59"/>
      <c r="F47" s="59"/>
      <c r="G47" s="59"/>
      <c r="H47" s="59"/>
      <c r="I47" s="59"/>
    </row>
    <row r="48" spans="2:9" s="61" customFormat="1" ht="14.25">
      <c r="B48" s="59"/>
      <c r="C48" s="59"/>
      <c r="D48" s="59"/>
      <c r="E48" s="59"/>
      <c r="F48" s="59"/>
      <c r="G48" s="59"/>
      <c r="H48" s="59"/>
      <c r="I48" s="59"/>
    </row>
    <row r="49" spans="2:9" s="61" customFormat="1" ht="14.25">
      <c r="B49" s="17" t="s">
        <v>332</v>
      </c>
      <c r="C49" s="59"/>
      <c r="D49" s="59"/>
      <c r="E49" s="59"/>
      <c r="F49" s="59"/>
      <c r="G49" s="59"/>
      <c r="H49" s="59"/>
      <c r="I49" s="59"/>
    </row>
    <row r="50" spans="2:9" s="61" customFormat="1" ht="14.25">
      <c r="B50" s="59"/>
      <c r="C50" s="59"/>
      <c r="D50" s="59"/>
      <c r="E50" s="59"/>
      <c r="F50" s="59"/>
      <c r="G50" s="59"/>
      <c r="H50" s="59"/>
      <c r="I50" s="59"/>
    </row>
    <row r="51" spans="2:9" s="61" customFormat="1" ht="16.5" customHeight="1">
      <c r="B51" s="59" t="s">
        <v>315</v>
      </c>
      <c r="C51" s="59"/>
      <c r="D51" s="59"/>
      <c r="E51" s="59"/>
      <c r="F51" s="59"/>
      <c r="G51" s="59"/>
      <c r="H51" s="59"/>
      <c r="I51" s="59"/>
    </row>
    <row r="52" spans="2:9" s="61" customFormat="1" ht="14.25">
      <c r="B52" s="59"/>
      <c r="C52" s="59"/>
      <c r="D52" s="59"/>
      <c r="E52" s="59"/>
      <c r="F52" s="59"/>
      <c r="G52" s="59"/>
      <c r="H52" s="59"/>
      <c r="I52" s="59"/>
    </row>
    <row r="53" spans="2:9" s="61" customFormat="1" ht="14.25">
      <c r="B53" s="59"/>
      <c r="C53" s="59"/>
      <c r="D53" s="59"/>
      <c r="E53" s="59"/>
      <c r="F53" s="59"/>
      <c r="G53" s="59"/>
      <c r="H53" s="59"/>
      <c r="I53" s="59"/>
    </row>
    <row r="54" spans="2:9" s="61" customFormat="1" ht="14.25">
      <c r="B54" s="17" t="s">
        <v>333</v>
      </c>
      <c r="C54" s="59"/>
      <c r="D54" s="59"/>
      <c r="E54" s="59"/>
      <c r="F54" s="59"/>
      <c r="G54" s="59"/>
      <c r="H54" s="59"/>
      <c r="I54" s="59"/>
    </row>
    <row r="55" spans="2:9" s="61" customFormat="1" ht="14.25">
      <c r="B55" s="59"/>
      <c r="C55" s="59"/>
      <c r="D55" s="59"/>
      <c r="E55" s="59"/>
      <c r="F55" s="59"/>
      <c r="G55" s="59"/>
      <c r="H55" s="59"/>
      <c r="I55" s="59"/>
    </row>
    <row r="56" spans="2:9" s="61" customFormat="1" ht="16.5" customHeight="1">
      <c r="B56" s="62" t="s">
        <v>305</v>
      </c>
      <c r="C56" s="59"/>
      <c r="D56" s="59"/>
      <c r="E56" s="59"/>
      <c r="F56" s="59"/>
      <c r="G56" s="59"/>
      <c r="H56" s="59"/>
      <c r="I56" s="59"/>
    </row>
    <row r="57" spans="2:9" s="61" customFormat="1" ht="16.5" customHeight="1">
      <c r="B57" s="63" t="s">
        <v>319</v>
      </c>
      <c r="C57" s="59"/>
      <c r="D57" s="59"/>
      <c r="E57" s="59"/>
      <c r="F57" s="59"/>
      <c r="G57" s="59"/>
      <c r="H57" s="59"/>
      <c r="I57" s="59"/>
    </row>
    <row r="58" spans="2:9" s="61" customFormat="1" ht="14.25">
      <c r="B58" s="59"/>
      <c r="C58" s="59"/>
      <c r="D58" s="59"/>
      <c r="E58" s="59"/>
      <c r="F58" s="59"/>
      <c r="G58" s="59"/>
      <c r="H58" s="59"/>
      <c r="I58" s="59"/>
    </row>
    <row r="59" spans="2:9" s="61" customFormat="1" ht="14.25">
      <c r="B59" s="17" t="s">
        <v>334</v>
      </c>
      <c r="C59" s="59"/>
      <c r="D59" s="59"/>
      <c r="E59" s="59"/>
      <c r="F59" s="59"/>
      <c r="G59" s="59"/>
      <c r="H59" s="59"/>
      <c r="I59" s="59"/>
    </row>
    <row r="60" spans="2:9" s="61" customFormat="1" ht="14.25">
      <c r="B60" s="59"/>
      <c r="C60" s="59"/>
      <c r="D60" s="59"/>
      <c r="E60" s="59"/>
      <c r="F60" s="59"/>
      <c r="G60" s="59"/>
      <c r="H60" s="59"/>
      <c r="I60" s="59"/>
    </row>
    <row r="61" spans="2:9" s="61" customFormat="1" ht="16.5" customHeight="1">
      <c r="B61" s="59" t="s">
        <v>233</v>
      </c>
      <c r="C61" s="59"/>
      <c r="D61" s="59"/>
      <c r="E61" s="59"/>
      <c r="F61" s="59"/>
      <c r="G61" s="59"/>
      <c r="H61" s="59"/>
      <c r="I61" s="59"/>
    </row>
    <row r="62" spans="2:9" s="61" customFormat="1" ht="16.5" customHeight="1">
      <c r="B62" s="59"/>
      <c r="C62" s="64"/>
      <c r="D62" s="59" t="s">
        <v>335</v>
      </c>
      <c r="E62" s="59"/>
      <c r="G62" s="59"/>
      <c r="H62" s="59"/>
      <c r="I62" s="59"/>
    </row>
    <row r="63" spans="2:9" s="61" customFormat="1" ht="16.5" customHeight="1">
      <c r="B63" s="62" t="s">
        <v>234</v>
      </c>
      <c r="C63" s="62"/>
      <c r="D63" s="59"/>
      <c r="E63" s="59"/>
      <c r="F63" s="59"/>
      <c r="G63" s="59"/>
      <c r="H63" s="59"/>
      <c r="I63" s="59"/>
    </row>
    <row r="64" spans="2:11" s="61" customFormat="1" ht="16.5" customHeight="1">
      <c r="B64" s="59" t="s">
        <v>351</v>
      </c>
      <c r="C64" s="59"/>
      <c r="D64" s="59"/>
      <c r="E64" s="59"/>
      <c r="F64" s="59"/>
      <c r="G64" s="59"/>
      <c r="H64" s="59"/>
      <c r="I64" s="59"/>
      <c r="J64" s="59"/>
      <c r="K64" s="59"/>
    </row>
    <row r="65" spans="2:11" s="61" customFormat="1" ht="16.5" customHeight="1">
      <c r="B65" s="59"/>
      <c r="C65" s="59" t="s">
        <v>352</v>
      </c>
      <c r="D65" s="59"/>
      <c r="E65" s="59"/>
      <c r="F65" s="59"/>
      <c r="G65" s="59"/>
      <c r="H65" s="59"/>
      <c r="I65" s="59"/>
      <c r="J65" s="59"/>
      <c r="K65" s="59"/>
    </row>
    <row r="66" spans="2:11" s="61" customFormat="1" ht="16.5" customHeight="1">
      <c r="B66" s="59"/>
      <c r="C66" s="59" t="s">
        <v>353</v>
      </c>
      <c r="D66" s="59"/>
      <c r="E66" s="59"/>
      <c r="F66" s="59"/>
      <c r="G66" s="59"/>
      <c r="H66" s="59"/>
      <c r="I66" s="59"/>
      <c r="J66" s="59"/>
      <c r="K66" s="59"/>
    </row>
    <row r="67" spans="2:11" s="61" customFormat="1" ht="16.5" customHeight="1">
      <c r="B67" s="59"/>
      <c r="C67" s="59" t="s">
        <v>281</v>
      </c>
      <c r="D67" s="59"/>
      <c r="E67" s="59"/>
      <c r="F67" s="59"/>
      <c r="G67" s="59"/>
      <c r="H67" s="59"/>
      <c r="I67" s="59"/>
      <c r="J67" s="59"/>
      <c r="K67" s="59"/>
    </row>
    <row r="68" spans="2:9" s="61" customFormat="1" ht="14.25">
      <c r="B68" s="62"/>
      <c r="C68" s="62"/>
      <c r="D68" s="59"/>
      <c r="E68" s="59"/>
      <c r="F68" s="59"/>
      <c r="G68" s="59"/>
      <c r="H68" s="59"/>
      <c r="I68" s="59"/>
    </row>
  </sheetData>
  <sheetProtection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7"/>
  <sheetViews>
    <sheetView showGridLines="0" tabSelected="1" zoomScalePageLayoutView="0" workbookViewId="0" topLeftCell="A1">
      <pane ySplit="17" topLeftCell="BM18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7.75390625" style="0" customWidth="1"/>
    <col min="2" max="2" width="5.25390625" style="0" customWidth="1"/>
    <col min="3" max="3" width="10.25390625" style="0" customWidth="1"/>
    <col min="4" max="4" width="22.375" style="0" customWidth="1"/>
    <col min="5" max="5" width="7.00390625" style="0" customWidth="1"/>
    <col min="6" max="6" width="4.25390625" style="0" customWidth="1"/>
    <col min="10" max="10" width="5.50390625" style="0" customWidth="1"/>
  </cols>
  <sheetData>
    <row r="1" spans="1:6" ht="27.75" customHeight="1">
      <c r="A1" s="199" t="s">
        <v>339</v>
      </c>
      <c r="B1" s="199"/>
      <c r="C1" s="199"/>
      <c r="D1" s="199"/>
      <c r="E1" s="199"/>
      <c r="F1" s="199"/>
    </row>
    <row r="2" spans="1:6" ht="24">
      <c r="A2" s="19"/>
      <c r="B2" s="19"/>
      <c r="C2" s="19"/>
      <c r="D2" s="19"/>
      <c r="E2" s="18"/>
      <c r="F2" s="18"/>
    </row>
    <row r="3" spans="2:5" ht="26.25" customHeight="1">
      <c r="B3" s="100"/>
      <c r="C3" s="104" t="s">
        <v>345</v>
      </c>
      <c r="D3" s="122"/>
      <c r="E3" t="s">
        <v>350</v>
      </c>
    </row>
    <row r="4" spans="1:10" s="20" customFormat="1" ht="20.25" customHeight="1">
      <c r="A4" s="21"/>
      <c r="B4" s="21"/>
      <c r="D4" s="99"/>
      <c r="E4" s="103" t="s">
        <v>348</v>
      </c>
      <c r="F4" s="102"/>
      <c r="G4" s="102"/>
      <c r="H4" s="102"/>
      <c r="I4" s="102"/>
      <c r="J4" s="102"/>
    </row>
    <row r="5" spans="3:10" ht="14.25">
      <c r="C5" s="105"/>
      <c r="D5" s="61"/>
      <c r="F5" s="103"/>
      <c r="G5" s="103"/>
      <c r="H5" s="103"/>
      <c r="I5" s="103"/>
      <c r="J5" s="103"/>
    </row>
    <row r="6" spans="1:10" ht="24.75" customHeight="1">
      <c r="A6" s="200" t="s">
        <v>340</v>
      </c>
      <c r="B6" s="200"/>
      <c r="C6" s="106" t="s">
        <v>342</v>
      </c>
      <c r="D6" s="122"/>
      <c r="E6" s="103"/>
      <c r="F6" s="103"/>
      <c r="G6" s="103"/>
      <c r="H6" s="103"/>
      <c r="I6" s="103"/>
      <c r="J6" s="103"/>
    </row>
    <row r="7" spans="1:4" ht="24.75" customHeight="1">
      <c r="A7" s="101"/>
      <c r="B7" s="101"/>
      <c r="C7" s="106" t="s">
        <v>341</v>
      </c>
      <c r="D7" s="122"/>
    </row>
  </sheetData>
  <sheetProtection sheet="1" selectLockedCells="1"/>
  <mergeCells count="2">
    <mergeCell ref="A1:F1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C90"/>
  <sheetViews>
    <sheetView showGridLines="0" zoomScale="98" zoomScaleNormal="98" zoomScalePageLayoutView="0" workbookViewId="0" topLeftCell="A1">
      <pane ySplit="10" topLeftCell="BM11" activePane="bottomLeft" state="frozen"/>
      <selection pane="topLeft" activeCell="M12" sqref="M12"/>
      <selection pane="bottomLeft" activeCell="C1" sqref="C1:E1"/>
    </sheetView>
  </sheetViews>
  <sheetFormatPr defaultColWidth="9.00390625" defaultRowHeight="13.5"/>
  <cols>
    <col min="1" max="1" width="4.00390625" style="1" customWidth="1"/>
    <col min="2" max="2" width="6.125" style="1" customWidth="1"/>
    <col min="3" max="3" width="10.75390625" style="1" customWidth="1"/>
    <col min="4" max="4" width="10.25390625" style="1" customWidth="1"/>
    <col min="5" max="5" width="12.875" style="2" customWidth="1"/>
    <col min="6" max="6" width="4.25390625" style="23" customWidth="1"/>
    <col min="7" max="7" width="15.375" style="155" customWidth="1"/>
    <col min="8" max="8" width="10.25390625" style="139" customWidth="1"/>
    <col min="9" max="9" width="5.50390625" style="139" customWidth="1"/>
    <col min="10" max="10" width="6.875" style="140" customWidth="1"/>
    <col min="11" max="11" width="2.50390625" style="139" customWidth="1"/>
    <col min="12" max="12" width="0.5" style="139" customWidth="1"/>
    <col min="13" max="15" width="0.5" style="2" customWidth="1"/>
    <col min="16" max="16" width="0.5" style="0" customWidth="1"/>
    <col min="17" max="17" width="0.5" style="2" customWidth="1"/>
    <col min="18" max="18" width="4.00390625" style="1" customWidth="1"/>
    <col min="19" max="19" width="6.125" style="1" customWidth="1"/>
    <col min="20" max="20" width="10.75390625" style="1" customWidth="1"/>
    <col min="21" max="21" width="10.25390625" style="1" customWidth="1"/>
    <col min="22" max="22" width="12.875" style="2" customWidth="1"/>
    <col min="23" max="23" width="4.25390625" style="23" customWidth="1"/>
    <col min="24" max="24" width="15.375" style="1" customWidth="1"/>
    <col min="25" max="25" width="10.25390625" style="2" customWidth="1"/>
    <col min="26" max="26" width="4.00390625" style="2" customWidth="1"/>
    <col min="27" max="27" width="9.50390625" style="46" customWidth="1"/>
    <col min="28" max="29" width="9.50390625" style="2" hidden="1" customWidth="1"/>
    <col min="30" max="32" width="9.50390625" style="2" customWidth="1"/>
    <col min="33" max="47" width="8.875" style="2" customWidth="1"/>
    <col min="48" max="48" width="46.625" style="2" customWidth="1"/>
    <col min="49" max="16384" width="9.00390625" style="2" customWidth="1"/>
  </cols>
  <sheetData>
    <row r="1" spans="1:28" ht="18" customHeight="1" thickBot="1">
      <c r="A1" s="205" t="s">
        <v>322</v>
      </c>
      <c r="B1" s="206"/>
      <c r="C1" s="207" t="s">
        <v>367</v>
      </c>
      <c r="D1" s="208"/>
      <c r="E1" s="209"/>
      <c r="F1" s="54"/>
      <c r="G1" s="167" t="s">
        <v>347</v>
      </c>
      <c r="K1" s="141"/>
      <c r="L1" s="141"/>
      <c r="R1" s="79"/>
      <c r="S1" s="203" t="s">
        <v>236</v>
      </c>
      <c r="T1" s="203"/>
      <c r="U1" s="80"/>
      <c r="V1" s="80"/>
      <c r="W1" s="54"/>
      <c r="X1" s="165"/>
      <c r="Y1" s="157"/>
      <c r="AB1" s="73"/>
    </row>
    <row r="2" spans="1:26" ht="20.25" customHeight="1" thickBot="1">
      <c r="A2" s="55"/>
      <c r="B2" s="55"/>
      <c r="C2" s="204">
        <f>IF(C1="","大会名が未入力です。","")</f>
      </c>
      <c r="D2" s="204"/>
      <c r="E2" s="204"/>
      <c r="F2" s="70"/>
      <c r="G2" s="166" t="s">
        <v>371</v>
      </c>
      <c r="H2" s="142"/>
      <c r="I2" s="143"/>
      <c r="R2" s="55"/>
      <c r="S2" s="55"/>
      <c r="T2" s="137"/>
      <c r="U2" s="137"/>
      <c r="V2" s="137"/>
      <c r="W2" s="70"/>
      <c r="X2" s="55"/>
      <c r="Y2" s="56"/>
      <c r="Z2" s="74"/>
    </row>
    <row r="3" spans="1:28" ht="18" customHeight="1" thickBot="1">
      <c r="A3" s="205" t="s">
        <v>345</v>
      </c>
      <c r="B3" s="212"/>
      <c r="C3" s="213">
        <f>IF('申込必要事項'!D3="","",'申込必要事項'!D3)</f>
      </c>
      <c r="D3" s="214"/>
      <c r="E3" s="90"/>
      <c r="F3" s="91" t="s">
        <v>343</v>
      </c>
      <c r="G3" s="210">
        <f>IF('申込必要事項'!D6="","",'申込必要事項'!D6&amp;" "&amp;'申込必要事項'!D7)</f>
      </c>
      <c r="H3" s="210"/>
      <c r="I3" s="210"/>
      <c r="J3" s="210"/>
      <c r="K3" s="210"/>
      <c r="L3" s="144"/>
      <c r="R3" s="79"/>
      <c r="S3" s="79"/>
      <c r="T3" s="138"/>
      <c r="U3" s="138"/>
      <c r="V3" s="90"/>
      <c r="W3" s="91"/>
      <c r="X3" s="210"/>
      <c r="Y3" s="210"/>
      <c r="Z3" s="211">
        <f>IF('申込必要事項'!U7="","",'申込必要事項'!U7)</f>
      </c>
      <c r="AA3" s="211"/>
      <c r="AB3" s="211"/>
    </row>
    <row r="4" spans="1:28" ht="15.75" customHeight="1" thickBot="1">
      <c r="A4" s="79"/>
      <c r="B4" s="79"/>
      <c r="C4" s="80"/>
      <c r="D4" s="70"/>
      <c r="E4" s="133" t="s">
        <v>354</v>
      </c>
      <c r="F4" s="56"/>
      <c r="G4" s="142"/>
      <c r="H4" s="145"/>
      <c r="K4" s="145"/>
      <c r="L4" s="145"/>
      <c r="R4" s="79"/>
      <c r="S4" s="79"/>
      <c r="T4" s="80"/>
      <c r="U4" s="70"/>
      <c r="V4" s="133" t="s">
        <v>354</v>
      </c>
      <c r="W4" s="70"/>
      <c r="Y4" s="56"/>
      <c r="Z4" s="56"/>
      <c r="AA4" s="81"/>
      <c r="AB4" s="81"/>
    </row>
    <row r="5" spans="1:25" ht="13.5" customHeight="1" thickBot="1">
      <c r="A5" s="67"/>
      <c r="B5" s="98" t="s">
        <v>362</v>
      </c>
      <c r="C5" s="95">
        <f>COUNTIF($P$11:$P$90,"&gt;=1")</f>
        <v>0</v>
      </c>
      <c r="D5" s="96" t="s">
        <v>363</v>
      </c>
      <c r="E5" s="92"/>
      <c r="F5" s="97" t="s">
        <v>361</v>
      </c>
      <c r="G5" s="146">
        <f>IF(C5=0,"",C5*E5)</f>
      </c>
      <c r="H5" s="147" t="s">
        <v>324</v>
      </c>
      <c r="L5" s="145"/>
      <c r="R5" s="67"/>
      <c r="S5" s="86" t="s">
        <v>362</v>
      </c>
      <c r="T5" s="93">
        <f>COUNTIF($AC$11:$AC$90,"1")</f>
        <v>0</v>
      </c>
      <c r="U5" s="94" t="s">
        <v>363</v>
      </c>
      <c r="V5" s="178"/>
      <c r="W5" s="87" t="s">
        <v>361</v>
      </c>
      <c r="X5" s="136">
        <f>IF(T5=0,"",T5*V5)</f>
      </c>
      <c r="Y5" s="117" t="s">
        <v>324</v>
      </c>
    </row>
    <row r="6" spans="2:25" ht="13.5" customHeight="1" thickBot="1">
      <c r="B6" s="201" t="s">
        <v>356</v>
      </c>
      <c r="C6" s="201"/>
      <c r="D6" s="201"/>
      <c r="E6" s="202"/>
      <c r="F6" s="134" t="s">
        <v>364</v>
      </c>
      <c r="G6" s="148">
        <f>SUM(G5)</f>
        <v>0</v>
      </c>
      <c r="H6" s="149" t="s">
        <v>324</v>
      </c>
      <c r="L6" s="145"/>
      <c r="S6" s="201" t="s">
        <v>356</v>
      </c>
      <c r="T6" s="201"/>
      <c r="U6" s="201"/>
      <c r="V6" s="202"/>
      <c r="W6" s="132" t="s">
        <v>364</v>
      </c>
      <c r="X6" s="135">
        <f>SUM(X5)</f>
        <v>0</v>
      </c>
      <c r="Y6" s="88" t="s">
        <v>324</v>
      </c>
    </row>
    <row r="7" spans="1:28" ht="16.5" customHeight="1" thickBot="1">
      <c r="A7" s="79"/>
      <c r="B7" s="127" t="s">
        <v>359</v>
      </c>
      <c r="C7" s="128"/>
      <c r="D7" s="129"/>
      <c r="E7" s="107"/>
      <c r="F7" s="107"/>
      <c r="G7" s="150"/>
      <c r="H7" s="150"/>
      <c r="I7" s="170" t="s">
        <v>365</v>
      </c>
      <c r="J7" s="169">
        <f>G6+X6</f>
        <v>0</v>
      </c>
      <c r="K7" s="168" t="s">
        <v>324</v>
      </c>
      <c r="L7" s="150"/>
      <c r="M7" s="107"/>
      <c r="N7" s="107"/>
      <c r="R7" s="79"/>
      <c r="S7" s="126" t="s">
        <v>359</v>
      </c>
      <c r="U7" s="107"/>
      <c r="V7" s="107"/>
      <c r="W7" s="107"/>
      <c r="X7" s="107"/>
      <c r="Y7" s="107"/>
      <c r="Z7" s="107"/>
      <c r="AA7" s="107"/>
      <c r="AB7" s="107"/>
    </row>
    <row r="8" spans="1:28" ht="14.25" customHeight="1">
      <c r="A8" s="79"/>
      <c r="B8" s="130" t="s">
        <v>358</v>
      </c>
      <c r="C8" s="131" t="s">
        <v>357</v>
      </c>
      <c r="D8" s="131"/>
      <c r="F8" s="70"/>
      <c r="G8" s="151"/>
      <c r="H8" s="142"/>
      <c r="I8" s="56"/>
      <c r="J8" s="81"/>
      <c r="K8" s="81"/>
      <c r="L8" s="156"/>
      <c r="M8" s="157"/>
      <c r="N8" s="157"/>
      <c r="R8" s="79"/>
      <c r="S8" s="90" t="s">
        <v>358</v>
      </c>
      <c r="T8" s="125" t="s">
        <v>357</v>
      </c>
      <c r="U8" s="125"/>
      <c r="W8" s="70"/>
      <c r="X8" s="116"/>
      <c r="Y8" s="56"/>
      <c r="Z8" s="56"/>
      <c r="AA8" s="81"/>
      <c r="AB8" s="81"/>
    </row>
    <row r="9" spans="1:29" s="25" customFormat="1" ht="15.75" customHeight="1">
      <c r="A9" s="75" t="s">
        <v>197</v>
      </c>
      <c r="B9" s="75" t="s">
        <v>320</v>
      </c>
      <c r="C9" s="75" t="s">
        <v>321</v>
      </c>
      <c r="D9" s="75" t="s">
        <v>302</v>
      </c>
      <c r="E9" s="76" t="s">
        <v>355</v>
      </c>
      <c r="F9" s="75" t="s">
        <v>199</v>
      </c>
      <c r="G9" s="152" t="s">
        <v>227</v>
      </c>
      <c r="H9" s="153" t="s">
        <v>314</v>
      </c>
      <c r="I9" s="108"/>
      <c r="J9" s="109"/>
      <c r="K9" s="158"/>
      <c r="L9" s="156"/>
      <c r="M9" s="157"/>
      <c r="N9" s="159"/>
      <c r="Q9" s="2"/>
      <c r="R9" s="118" t="s">
        <v>197</v>
      </c>
      <c r="S9" s="118" t="s">
        <v>320</v>
      </c>
      <c r="T9" s="118" t="s">
        <v>321</v>
      </c>
      <c r="U9" s="118" t="s">
        <v>302</v>
      </c>
      <c r="V9" s="119" t="s">
        <v>355</v>
      </c>
      <c r="W9" s="118" t="s">
        <v>199</v>
      </c>
      <c r="X9" s="120" t="s">
        <v>227</v>
      </c>
      <c r="Y9" s="121" t="s">
        <v>314</v>
      </c>
      <c r="Z9" s="108"/>
      <c r="AA9" s="109"/>
      <c r="AB9" s="110"/>
      <c r="AC9" s="2"/>
    </row>
    <row r="10" spans="1:29" s="5" customFormat="1" ht="13.5" customHeight="1">
      <c r="A10" s="82" t="s">
        <v>366</v>
      </c>
      <c r="B10" s="71">
        <v>500</v>
      </c>
      <c r="C10" s="37" t="s">
        <v>298</v>
      </c>
      <c r="D10" s="37" t="s">
        <v>303</v>
      </c>
      <c r="E10" s="37" t="s">
        <v>346</v>
      </c>
      <c r="F10" s="83"/>
      <c r="G10" s="154" t="s">
        <v>377</v>
      </c>
      <c r="H10" s="171" t="s">
        <v>378</v>
      </c>
      <c r="I10" s="111"/>
      <c r="J10" s="112"/>
      <c r="K10" s="160"/>
      <c r="L10" s="156"/>
      <c r="M10" s="157"/>
      <c r="N10" s="161"/>
      <c r="Q10" s="2"/>
      <c r="R10" s="82" t="s">
        <v>366</v>
      </c>
      <c r="S10" s="71">
        <v>500</v>
      </c>
      <c r="T10" s="37" t="s">
        <v>304</v>
      </c>
      <c r="U10" s="37" t="s">
        <v>323</v>
      </c>
      <c r="V10" s="37" t="s">
        <v>349</v>
      </c>
      <c r="W10" s="83"/>
      <c r="X10" s="37" t="s">
        <v>308</v>
      </c>
      <c r="Y10" s="172" t="s">
        <v>369</v>
      </c>
      <c r="Z10" s="111"/>
      <c r="AA10" s="112"/>
      <c r="AB10" s="113"/>
      <c r="AC10" s="2"/>
    </row>
    <row r="11" spans="1:29" s="5" customFormat="1" ht="13.5" customHeight="1">
      <c r="A11" s="43">
        <v>1</v>
      </c>
      <c r="B11" s="36"/>
      <c r="C11" s="36"/>
      <c r="D11" s="36"/>
      <c r="E11" s="36"/>
      <c r="F11" s="84"/>
      <c r="G11" s="85"/>
      <c r="H11" s="173"/>
      <c r="I11" s="162"/>
      <c r="J11" s="163"/>
      <c r="K11" s="163"/>
      <c r="L11" s="156"/>
      <c r="M11" s="157"/>
      <c r="N11" s="161"/>
      <c r="O11" s="5" t="str">
        <f>IF('参加人数'!B5="","",'参加人数'!B5)</f>
        <v>小学100m</v>
      </c>
      <c r="P11" s="2">
        <f aca="true" t="shared" si="0" ref="P11:P60">COUNTA(G11,I11)</f>
        <v>0</v>
      </c>
      <c r="R11" s="43">
        <v>1</v>
      </c>
      <c r="S11" s="174"/>
      <c r="T11" s="174"/>
      <c r="U11" s="174"/>
      <c r="V11" s="174"/>
      <c r="W11" s="175"/>
      <c r="X11" s="176"/>
      <c r="Y11" s="177"/>
      <c r="Z11" s="114"/>
      <c r="AA11" s="115"/>
      <c r="AB11" s="5" t="str">
        <f>IF('参加人数'!E5="","",'参加人数'!E5)</f>
        <v>小学100m</v>
      </c>
      <c r="AC11" s="2">
        <f>COUNTA(X11)</f>
        <v>0</v>
      </c>
    </row>
    <row r="12" spans="1:29" s="5" customFormat="1" ht="13.5" customHeight="1">
      <c r="A12" s="43">
        <v>2</v>
      </c>
      <c r="B12" s="36"/>
      <c r="C12" s="36"/>
      <c r="D12" s="36"/>
      <c r="E12" s="36"/>
      <c r="F12" s="84"/>
      <c r="G12" s="85"/>
      <c r="H12" s="173"/>
      <c r="I12" s="162"/>
      <c r="J12" s="163"/>
      <c r="K12" s="163"/>
      <c r="L12" s="156"/>
      <c r="M12" s="164"/>
      <c r="N12" s="161"/>
      <c r="O12" s="5" t="str">
        <f>IF('参加人数'!B6="","",'参加人数'!B6)</f>
        <v>100m</v>
      </c>
      <c r="P12" s="2">
        <f t="shared" si="0"/>
        <v>0</v>
      </c>
      <c r="R12" s="43">
        <v>2</v>
      </c>
      <c r="S12" s="174"/>
      <c r="T12" s="174"/>
      <c r="U12" s="174"/>
      <c r="V12" s="174"/>
      <c r="W12" s="175"/>
      <c r="X12" s="176"/>
      <c r="Y12" s="177"/>
      <c r="Z12" s="114"/>
      <c r="AA12" s="115"/>
      <c r="AB12" s="5" t="str">
        <f>IF('参加人数'!E6="","",'参加人数'!E6)</f>
        <v>100m</v>
      </c>
      <c r="AC12" s="2">
        <f aca="true" t="shared" si="1" ref="AC12:AC75">COUNTA(X12)</f>
        <v>0</v>
      </c>
    </row>
    <row r="13" spans="1:29" s="5" customFormat="1" ht="13.5" customHeight="1">
      <c r="A13" s="43">
        <v>3</v>
      </c>
      <c r="B13" s="36"/>
      <c r="C13" s="36"/>
      <c r="D13" s="36"/>
      <c r="E13" s="36"/>
      <c r="F13" s="84"/>
      <c r="G13" s="85"/>
      <c r="H13" s="173"/>
      <c r="I13" s="162"/>
      <c r="J13" s="163"/>
      <c r="K13" s="163"/>
      <c r="L13" s="156"/>
      <c r="M13" s="164"/>
      <c r="N13" s="161"/>
      <c r="O13" s="5" t="str">
        <f>IF('参加人数'!B7="","",'参加人数'!B7)</f>
        <v>1500m</v>
      </c>
      <c r="P13" s="2">
        <f t="shared" si="0"/>
        <v>0</v>
      </c>
      <c r="R13" s="43">
        <v>3</v>
      </c>
      <c r="S13" s="174"/>
      <c r="T13" s="174"/>
      <c r="U13" s="174"/>
      <c r="V13" s="174"/>
      <c r="W13" s="175"/>
      <c r="X13" s="176"/>
      <c r="Y13" s="177"/>
      <c r="Z13" s="114"/>
      <c r="AA13" s="115"/>
      <c r="AB13" s="5" t="str">
        <f>IF('参加人数'!E7="","",'参加人数'!E7)</f>
        <v>1500m</v>
      </c>
      <c r="AC13" s="2">
        <f t="shared" si="1"/>
        <v>0</v>
      </c>
    </row>
    <row r="14" spans="1:29" s="5" customFormat="1" ht="13.5" customHeight="1">
      <c r="A14" s="43">
        <v>4</v>
      </c>
      <c r="B14" s="36"/>
      <c r="C14" s="36"/>
      <c r="D14" s="36"/>
      <c r="E14" s="36"/>
      <c r="F14" s="84"/>
      <c r="G14" s="85"/>
      <c r="H14" s="173"/>
      <c r="I14" s="162"/>
      <c r="J14" s="163"/>
      <c r="K14" s="163"/>
      <c r="L14" s="156"/>
      <c r="M14" s="164"/>
      <c r="N14" s="161"/>
      <c r="O14" s="5" t="str">
        <f>IF('参加人数'!B8="","",'参加人数'!B8)</f>
        <v>走幅跳</v>
      </c>
      <c r="P14" s="2">
        <f t="shared" si="0"/>
        <v>0</v>
      </c>
      <c r="R14" s="43">
        <v>4</v>
      </c>
      <c r="S14" s="174"/>
      <c r="T14" s="174"/>
      <c r="U14" s="174"/>
      <c r="V14" s="174"/>
      <c r="W14" s="175"/>
      <c r="X14" s="176"/>
      <c r="Y14" s="177"/>
      <c r="Z14" s="114"/>
      <c r="AA14" s="115"/>
      <c r="AB14" s="5" t="str">
        <f>IF('参加人数'!E8="","",'参加人数'!E8)</f>
        <v>走幅跳</v>
      </c>
      <c r="AC14" s="2">
        <f t="shared" si="1"/>
        <v>0</v>
      </c>
    </row>
    <row r="15" spans="1:29" s="5" customFormat="1" ht="13.5" customHeight="1">
      <c r="A15" s="43">
        <v>5</v>
      </c>
      <c r="B15" s="36"/>
      <c r="C15" s="36"/>
      <c r="D15" s="36"/>
      <c r="E15" s="36"/>
      <c r="F15" s="84"/>
      <c r="G15" s="85"/>
      <c r="H15" s="173"/>
      <c r="I15" s="162"/>
      <c r="J15" s="163"/>
      <c r="K15" s="163"/>
      <c r="L15" s="156"/>
      <c r="M15" s="164"/>
      <c r="N15" s="161"/>
      <c r="O15" s="5" t="str">
        <f>IF('参加人数'!B9="","",'参加人数'!B9)</f>
        <v>中学砲丸投5K</v>
      </c>
      <c r="P15" s="2">
        <f t="shared" si="0"/>
        <v>0</v>
      </c>
      <c r="R15" s="43">
        <v>5</v>
      </c>
      <c r="S15" s="174"/>
      <c r="T15" s="174"/>
      <c r="U15" s="174"/>
      <c r="V15" s="174"/>
      <c r="W15" s="175"/>
      <c r="X15" s="176"/>
      <c r="Y15" s="177"/>
      <c r="Z15" s="114"/>
      <c r="AA15" s="115"/>
      <c r="AB15" s="5" t="str">
        <f>IF('参加人数'!E9="","",'参加人数'!E9)</f>
        <v>中学砲丸投2.72K</v>
      </c>
      <c r="AC15" s="2">
        <f t="shared" si="1"/>
        <v>0</v>
      </c>
    </row>
    <row r="16" spans="1:29" s="5" customFormat="1" ht="13.5" customHeight="1">
      <c r="A16" s="43">
        <v>6</v>
      </c>
      <c r="B16" s="36"/>
      <c r="C16" s="36"/>
      <c r="D16" s="36"/>
      <c r="E16" s="36"/>
      <c r="F16" s="84"/>
      <c r="G16" s="85"/>
      <c r="H16" s="173"/>
      <c r="I16" s="162"/>
      <c r="J16" s="163"/>
      <c r="K16" s="163"/>
      <c r="L16" s="156"/>
      <c r="M16" s="164"/>
      <c r="N16" s="161"/>
      <c r="O16" s="5" t="str">
        <f>IF('参加人数'!B10="","",'参加人数'!B10)</f>
        <v>Ｊ砲丸投6K</v>
      </c>
      <c r="P16" s="2">
        <f t="shared" si="0"/>
        <v>0</v>
      </c>
      <c r="R16" s="43">
        <v>6</v>
      </c>
      <c r="S16" s="174"/>
      <c r="T16" s="174"/>
      <c r="U16" s="174"/>
      <c r="V16" s="174"/>
      <c r="W16" s="175"/>
      <c r="X16" s="176"/>
      <c r="Y16" s="177"/>
      <c r="Z16" s="114"/>
      <c r="AA16" s="115"/>
      <c r="AB16" s="5" t="str">
        <f>IF('参加人数'!E10="","",'参加人数'!E10)</f>
        <v>砲丸投4K</v>
      </c>
      <c r="AC16" s="2">
        <f t="shared" si="1"/>
        <v>0</v>
      </c>
    </row>
    <row r="17" spans="1:29" s="5" customFormat="1" ht="13.5" customHeight="1">
      <c r="A17" s="43">
        <v>7</v>
      </c>
      <c r="B17" s="36"/>
      <c r="C17" s="36"/>
      <c r="D17" s="36"/>
      <c r="E17" s="36"/>
      <c r="F17" s="84"/>
      <c r="G17" s="85"/>
      <c r="H17" s="173"/>
      <c r="I17" s="162"/>
      <c r="J17" s="163"/>
      <c r="K17" s="163"/>
      <c r="L17" s="156"/>
      <c r="M17" s="164"/>
      <c r="N17" s="161"/>
      <c r="O17" s="5">
        <f>IF('参加人数'!B11="","",'参加人数'!B11)</f>
      </c>
      <c r="P17" s="2">
        <f t="shared" si="0"/>
        <v>0</v>
      </c>
      <c r="R17" s="43">
        <v>7</v>
      </c>
      <c r="S17" s="174"/>
      <c r="T17" s="174"/>
      <c r="U17" s="174"/>
      <c r="V17" s="174"/>
      <c r="W17" s="175"/>
      <c r="X17" s="176"/>
      <c r="Y17" s="177"/>
      <c r="Z17" s="114"/>
      <c r="AA17" s="115"/>
      <c r="AB17" s="5">
        <f>IF('参加人数'!E11="","",'参加人数'!E11)</f>
      </c>
      <c r="AC17" s="2">
        <f t="shared" si="1"/>
        <v>0</v>
      </c>
    </row>
    <row r="18" spans="1:29" s="5" customFormat="1" ht="13.5" customHeight="1">
      <c r="A18" s="43">
        <v>8</v>
      </c>
      <c r="B18" s="36"/>
      <c r="C18" s="36"/>
      <c r="D18" s="36"/>
      <c r="E18" s="36"/>
      <c r="F18" s="84"/>
      <c r="G18" s="85"/>
      <c r="H18" s="173"/>
      <c r="I18" s="162"/>
      <c r="J18" s="163"/>
      <c r="K18" s="163"/>
      <c r="L18" s="163"/>
      <c r="M18" s="164"/>
      <c r="N18" s="161"/>
      <c r="O18" s="5">
        <f>IF('参加人数'!B12="","",'参加人数'!B12)</f>
      </c>
      <c r="P18" s="2">
        <f t="shared" si="0"/>
        <v>0</v>
      </c>
      <c r="R18" s="43">
        <v>8</v>
      </c>
      <c r="S18" s="174"/>
      <c r="T18" s="174"/>
      <c r="U18" s="174"/>
      <c r="V18" s="174"/>
      <c r="W18" s="175"/>
      <c r="X18" s="176"/>
      <c r="Y18" s="177"/>
      <c r="Z18" s="114"/>
      <c r="AA18" s="115"/>
      <c r="AB18" s="5">
        <f>IF('参加人数'!E12="","",'参加人数'!E12)</f>
      </c>
      <c r="AC18" s="2">
        <f t="shared" si="1"/>
        <v>0</v>
      </c>
    </row>
    <row r="19" spans="1:29" s="5" customFormat="1" ht="13.5" customHeight="1">
      <c r="A19" s="43">
        <v>9</v>
      </c>
      <c r="B19" s="36"/>
      <c r="C19" s="36"/>
      <c r="D19" s="36"/>
      <c r="E19" s="36"/>
      <c r="F19" s="84"/>
      <c r="G19" s="85"/>
      <c r="H19" s="173"/>
      <c r="I19" s="162"/>
      <c r="J19" s="163"/>
      <c r="K19" s="163"/>
      <c r="L19" s="163"/>
      <c r="M19" s="164"/>
      <c r="N19" s="161"/>
      <c r="O19" s="5">
        <f>IF('参加人数'!B13="","",'参加人数'!B13)</f>
      </c>
      <c r="P19" s="2">
        <f t="shared" si="0"/>
        <v>0</v>
      </c>
      <c r="R19" s="43">
        <v>9</v>
      </c>
      <c r="S19" s="174"/>
      <c r="T19" s="174"/>
      <c r="U19" s="174"/>
      <c r="V19" s="174"/>
      <c r="W19" s="175"/>
      <c r="X19" s="176"/>
      <c r="Y19" s="177"/>
      <c r="Z19" s="114"/>
      <c r="AA19" s="115"/>
      <c r="AB19" s="5">
        <f>IF('参加人数'!E13="","",'参加人数'!E13)</f>
      </c>
      <c r="AC19" s="2">
        <f t="shared" si="1"/>
        <v>0</v>
      </c>
    </row>
    <row r="20" spans="1:29" s="5" customFormat="1" ht="13.5" customHeight="1">
      <c r="A20" s="43">
        <v>10</v>
      </c>
      <c r="B20" s="36"/>
      <c r="C20" s="36"/>
      <c r="D20" s="36"/>
      <c r="E20" s="36"/>
      <c r="F20" s="84"/>
      <c r="G20" s="85"/>
      <c r="H20" s="173"/>
      <c r="I20" s="162"/>
      <c r="J20" s="163"/>
      <c r="K20" s="163"/>
      <c r="L20" s="163"/>
      <c r="M20" s="164"/>
      <c r="N20" s="161"/>
      <c r="O20" s="5">
        <f>IF('参加人数'!B14="","",'参加人数'!B14)</f>
      </c>
      <c r="P20" s="2">
        <f t="shared" si="0"/>
        <v>0</v>
      </c>
      <c r="R20" s="43">
        <v>10</v>
      </c>
      <c r="S20" s="174"/>
      <c r="T20" s="174"/>
      <c r="U20" s="174"/>
      <c r="V20" s="174"/>
      <c r="W20" s="175"/>
      <c r="X20" s="176"/>
      <c r="Y20" s="177"/>
      <c r="Z20" s="114"/>
      <c r="AA20" s="115"/>
      <c r="AB20" s="5">
        <f>IF('参加人数'!E14="","",'参加人数'!E14)</f>
      </c>
      <c r="AC20" s="2">
        <f t="shared" si="1"/>
        <v>0</v>
      </c>
    </row>
    <row r="21" spans="1:29" s="5" customFormat="1" ht="13.5" customHeight="1">
      <c r="A21" s="43">
        <v>11</v>
      </c>
      <c r="B21" s="36"/>
      <c r="C21" s="36"/>
      <c r="D21" s="36"/>
      <c r="E21" s="36"/>
      <c r="F21" s="84"/>
      <c r="G21" s="85"/>
      <c r="H21" s="173"/>
      <c r="I21" s="162"/>
      <c r="J21" s="163"/>
      <c r="K21" s="163"/>
      <c r="L21" s="163"/>
      <c r="M21" s="164"/>
      <c r="N21" s="161"/>
      <c r="O21" s="5">
        <f>IF('参加人数'!B15="","",'参加人数'!B15)</f>
      </c>
      <c r="P21" s="2">
        <f t="shared" si="0"/>
        <v>0</v>
      </c>
      <c r="R21" s="43">
        <v>11</v>
      </c>
      <c r="S21" s="174"/>
      <c r="T21" s="174"/>
      <c r="U21" s="174"/>
      <c r="V21" s="174"/>
      <c r="W21" s="175"/>
      <c r="X21" s="176"/>
      <c r="Y21" s="177"/>
      <c r="Z21" s="114"/>
      <c r="AA21" s="115"/>
      <c r="AB21" s="5">
        <f>IF('参加人数'!E15="","",'参加人数'!E15)</f>
      </c>
      <c r="AC21" s="2">
        <f t="shared" si="1"/>
        <v>0</v>
      </c>
    </row>
    <row r="22" spans="1:29" s="5" customFormat="1" ht="13.5" customHeight="1">
      <c r="A22" s="43">
        <v>12</v>
      </c>
      <c r="B22" s="36"/>
      <c r="C22" s="36"/>
      <c r="D22" s="36"/>
      <c r="E22" s="36"/>
      <c r="F22" s="84"/>
      <c r="G22" s="85"/>
      <c r="H22" s="173"/>
      <c r="I22" s="162"/>
      <c r="J22" s="163"/>
      <c r="K22" s="163"/>
      <c r="L22" s="163"/>
      <c r="M22" s="164"/>
      <c r="N22" s="161"/>
      <c r="O22" s="5">
        <f>IF('参加人数'!B16="","",'参加人数'!B16)</f>
      </c>
      <c r="P22" s="2">
        <f t="shared" si="0"/>
        <v>0</v>
      </c>
      <c r="R22" s="43">
        <v>12</v>
      </c>
      <c r="S22" s="174"/>
      <c r="T22" s="174"/>
      <c r="U22" s="174"/>
      <c r="V22" s="174"/>
      <c r="W22" s="175"/>
      <c r="X22" s="176"/>
      <c r="Y22" s="177"/>
      <c r="Z22" s="114"/>
      <c r="AA22" s="115"/>
      <c r="AB22" s="5">
        <f>IF('参加人数'!E16="","",'参加人数'!E16)</f>
      </c>
      <c r="AC22" s="2">
        <f t="shared" si="1"/>
        <v>0</v>
      </c>
    </row>
    <row r="23" spans="1:29" s="5" customFormat="1" ht="13.5" customHeight="1">
      <c r="A23" s="43">
        <v>13</v>
      </c>
      <c r="B23" s="36"/>
      <c r="C23" s="36"/>
      <c r="D23" s="36"/>
      <c r="E23" s="36"/>
      <c r="F23" s="84"/>
      <c r="G23" s="85"/>
      <c r="H23" s="173"/>
      <c r="I23" s="162"/>
      <c r="J23" s="163"/>
      <c r="K23" s="163"/>
      <c r="L23" s="163"/>
      <c r="M23" s="164"/>
      <c r="N23" s="161"/>
      <c r="O23" s="5">
        <f>IF('参加人数'!B17="","",'参加人数'!B17)</f>
      </c>
      <c r="P23" s="2">
        <f t="shared" si="0"/>
        <v>0</v>
      </c>
      <c r="R23" s="43">
        <v>13</v>
      </c>
      <c r="S23" s="174"/>
      <c r="T23" s="174"/>
      <c r="U23" s="174"/>
      <c r="V23" s="174"/>
      <c r="W23" s="175"/>
      <c r="X23" s="176"/>
      <c r="Y23" s="177"/>
      <c r="Z23" s="114"/>
      <c r="AA23" s="115"/>
      <c r="AB23" s="5">
        <f>IF('参加人数'!E17="","",'参加人数'!E17)</f>
      </c>
      <c r="AC23" s="2">
        <f t="shared" si="1"/>
        <v>0</v>
      </c>
    </row>
    <row r="24" spans="1:29" s="5" customFormat="1" ht="13.5" customHeight="1">
      <c r="A24" s="43">
        <v>14</v>
      </c>
      <c r="B24" s="36"/>
      <c r="C24" s="36"/>
      <c r="D24" s="36"/>
      <c r="E24" s="36"/>
      <c r="F24" s="84"/>
      <c r="G24" s="85"/>
      <c r="H24" s="173"/>
      <c r="I24" s="162"/>
      <c r="J24" s="163"/>
      <c r="K24" s="163"/>
      <c r="L24" s="163"/>
      <c r="M24" s="164"/>
      <c r="N24" s="161"/>
      <c r="O24" s="5">
        <f>IF('参加人数'!B18="","",'参加人数'!B18)</f>
      </c>
      <c r="P24" s="2">
        <f t="shared" si="0"/>
        <v>0</v>
      </c>
      <c r="R24" s="43">
        <v>14</v>
      </c>
      <c r="S24" s="174"/>
      <c r="T24" s="174"/>
      <c r="U24" s="174"/>
      <c r="V24" s="174"/>
      <c r="W24" s="175"/>
      <c r="X24" s="176"/>
      <c r="Y24" s="177"/>
      <c r="Z24" s="114"/>
      <c r="AA24" s="115"/>
      <c r="AB24" s="5">
        <f>IF('参加人数'!E18="","",'参加人数'!E18)</f>
      </c>
      <c r="AC24" s="2">
        <f t="shared" si="1"/>
        <v>0</v>
      </c>
    </row>
    <row r="25" spans="1:29" s="5" customFormat="1" ht="13.5" customHeight="1">
      <c r="A25" s="43">
        <v>15</v>
      </c>
      <c r="B25" s="36"/>
      <c r="C25" s="36"/>
      <c r="D25" s="36"/>
      <c r="E25" s="36"/>
      <c r="F25" s="84"/>
      <c r="G25" s="85"/>
      <c r="H25" s="173"/>
      <c r="I25" s="162"/>
      <c r="J25" s="163"/>
      <c r="K25" s="163"/>
      <c r="L25" s="163"/>
      <c r="M25" s="164"/>
      <c r="N25" s="161"/>
      <c r="O25" s="5">
        <f>IF('参加人数'!B19="","",'参加人数'!B19)</f>
      </c>
      <c r="P25" s="2">
        <f t="shared" si="0"/>
        <v>0</v>
      </c>
      <c r="R25" s="43">
        <v>15</v>
      </c>
      <c r="S25" s="174"/>
      <c r="T25" s="174"/>
      <c r="U25" s="174"/>
      <c r="V25" s="174"/>
      <c r="W25" s="175"/>
      <c r="X25" s="176"/>
      <c r="Y25" s="177"/>
      <c r="Z25" s="114"/>
      <c r="AA25" s="115"/>
      <c r="AB25" s="5">
        <f>IF('参加人数'!E19="","",'参加人数'!E19)</f>
      </c>
      <c r="AC25" s="2">
        <f t="shared" si="1"/>
        <v>0</v>
      </c>
    </row>
    <row r="26" spans="1:29" s="5" customFormat="1" ht="13.5" customHeight="1">
      <c r="A26" s="43">
        <v>16</v>
      </c>
      <c r="B26" s="36"/>
      <c r="C26" s="36"/>
      <c r="D26" s="36"/>
      <c r="E26" s="36"/>
      <c r="F26" s="84"/>
      <c r="G26" s="85"/>
      <c r="H26" s="173"/>
      <c r="I26" s="162"/>
      <c r="J26" s="163"/>
      <c r="K26" s="163"/>
      <c r="L26" s="163"/>
      <c r="M26" s="164"/>
      <c r="N26" s="161"/>
      <c r="O26" s="5">
        <f>IF('参加人数'!B20="","",'参加人数'!B20)</f>
      </c>
      <c r="P26" s="2">
        <f t="shared" si="0"/>
        <v>0</v>
      </c>
      <c r="R26" s="43">
        <v>16</v>
      </c>
      <c r="S26" s="174"/>
      <c r="T26" s="174"/>
      <c r="U26" s="174"/>
      <c r="V26" s="174"/>
      <c r="W26" s="175"/>
      <c r="X26" s="176"/>
      <c r="Y26" s="177"/>
      <c r="Z26" s="114"/>
      <c r="AA26" s="115"/>
      <c r="AB26" s="5">
        <f>IF('参加人数'!E20="","",'参加人数'!E20)</f>
      </c>
      <c r="AC26" s="2">
        <f t="shared" si="1"/>
        <v>0</v>
      </c>
    </row>
    <row r="27" spans="1:29" s="5" customFormat="1" ht="13.5" customHeight="1">
      <c r="A27" s="43">
        <v>17</v>
      </c>
      <c r="B27" s="36"/>
      <c r="C27" s="36"/>
      <c r="D27" s="36"/>
      <c r="E27" s="36"/>
      <c r="F27" s="84"/>
      <c r="G27" s="85"/>
      <c r="H27" s="173"/>
      <c r="I27" s="162"/>
      <c r="J27" s="163"/>
      <c r="K27" s="163"/>
      <c r="L27" s="163"/>
      <c r="M27" s="164"/>
      <c r="N27" s="161"/>
      <c r="O27" s="5">
        <f>IF('参加人数'!B21="","",'参加人数'!B21)</f>
      </c>
      <c r="P27" s="2">
        <f t="shared" si="0"/>
        <v>0</v>
      </c>
      <c r="R27" s="43">
        <v>17</v>
      </c>
      <c r="S27" s="174"/>
      <c r="T27" s="174"/>
      <c r="U27" s="174"/>
      <c r="V27" s="174"/>
      <c r="W27" s="175"/>
      <c r="X27" s="176"/>
      <c r="Y27" s="177"/>
      <c r="Z27" s="114"/>
      <c r="AA27" s="115"/>
      <c r="AB27" s="5">
        <f>IF('参加人数'!E21="","",'参加人数'!E21)</f>
      </c>
      <c r="AC27" s="2">
        <f t="shared" si="1"/>
        <v>0</v>
      </c>
    </row>
    <row r="28" spans="1:29" s="5" customFormat="1" ht="13.5" customHeight="1">
      <c r="A28" s="43">
        <v>18</v>
      </c>
      <c r="B28" s="36"/>
      <c r="C28" s="36"/>
      <c r="D28" s="36"/>
      <c r="E28" s="36"/>
      <c r="F28" s="84"/>
      <c r="G28" s="85"/>
      <c r="H28" s="173"/>
      <c r="I28" s="162"/>
      <c r="J28" s="163"/>
      <c r="K28" s="163"/>
      <c r="L28" s="163"/>
      <c r="M28" s="164"/>
      <c r="N28" s="161"/>
      <c r="O28" s="5">
        <f>IF('参加人数'!B22="","",'参加人数'!B22)</f>
      </c>
      <c r="P28" s="2">
        <f t="shared" si="0"/>
        <v>0</v>
      </c>
      <c r="R28" s="43">
        <v>18</v>
      </c>
      <c r="S28" s="174"/>
      <c r="T28" s="174"/>
      <c r="U28" s="174"/>
      <c r="V28" s="174"/>
      <c r="W28" s="175"/>
      <c r="X28" s="176"/>
      <c r="Y28" s="177"/>
      <c r="Z28" s="114"/>
      <c r="AA28" s="115"/>
      <c r="AB28" s="5">
        <f>IF('参加人数'!E22="","",'参加人数'!E22)</f>
      </c>
      <c r="AC28" s="2">
        <f t="shared" si="1"/>
        <v>0</v>
      </c>
    </row>
    <row r="29" spans="1:29" s="5" customFormat="1" ht="13.5" customHeight="1">
      <c r="A29" s="43">
        <v>19</v>
      </c>
      <c r="B29" s="36"/>
      <c r="C29" s="36"/>
      <c r="D29" s="36"/>
      <c r="E29" s="36"/>
      <c r="F29" s="84"/>
      <c r="G29" s="85"/>
      <c r="H29" s="173"/>
      <c r="I29" s="162"/>
      <c r="J29" s="163"/>
      <c r="K29" s="163"/>
      <c r="L29" s="163"/>
      <c r="M29" s="164"/>
      <c r="N29" s="161"/>
      <c r="P29" s="2">
        <f t="shared" si="0"/>
        <v>0</v>
      </c>
      <c r="R29" s="43">
        <v>19</v>
      </c>
      <c r="S29" s="174"/>
      <c r="T29" s="174"/>
      <c r="U29" s="174"/>
      <c r="V29" s="174"/>
      <c r="W29" s="175"/>
      <c r="X29" s="176"/>
      <c r="Y29" s="177"/>
      <c r="Z29" s="114"/>
      <c r="AA29" s="115"/>
      <c r="AB29" s="115"/>
      <c r="AC29" s="2">
        <f t="shared" si="1"/>
        <v>0</v>
      </c>
    </row>
    <row r="30" spans="1:29" s="5" customFormat="1" ht="13.5" customHeight="1">
      <c r="A30" s="43">
        <v>20</v>
      </c>
      <c r="B30" s="36"/>
      <c r="C30" s="36"/>
      <c r="D30" s="36"/>
      <c r="E30" s="36"/>
      <c r="F30" s="84"/>
      <c r="G30" s="85"/>
      <c r="H30" s="173"/>
      <c r="I30" s="162"/>
      <c r="J30" s="163"/>
      <c r="K30" s="163"/>
      <c r="L30" s="163"/>
      <c r="M30" s="164"/>
      <c r="N30" s="161"/>
      <c r="P30" s="2">
        <f t="shared" si="0"/>
        <v>0</v>
      </c>
      <c r="R30" s="43">
        <v>20</v>
      </c>
      <c r="S30" s="174"/>
      <c r="T30" s="174"/>
      <c r="U30" s="174"/>
      <c r="V30" s="174"/>
      <c r="W30" s="175"/>
      <c r="X30" s="176"/>
      <c r="Y30" s="177"/>
      <c r="Z30" s="114"/>
      <c r="AA30" s="115"/>
      <c r="AB30" s="115"/>
      <c r="AC30" s="2">
        <f t="shared" si="1"/>
        <v>0</v>
      </c>
    </row>
    <row r="31" spans="1:29" s="5" customFormat="1" ht="13.5" customHeight="1">
      <c r="A31" s="43">
        <v>21</v>
      </c>
      <c r="B31" s="36"/>
      <c r="C31" s="36"/>
      <c r="D31" s="36"/>
      <c r="E31" s="36"/>
      <c r="F31" s="84"/>
      <c r="G31" s="85"/>
      <c r="H31" s="173"/>
      <c r="I31" s="162"/>
      <c r="J31" s="163"/>
      <c r="K31" s="163"/>
      <c r="L31" s="163"/>
      <c r="M31" s="164"/>
      <c r="N31" s="161"/>
      <c r="P31" s="2">
        <f t="shared" si="0"/>
        <v>0</v>
      </c>
      <c r="R31" s="43">
        <v>21</v>
      </c>
      <c r="S31" s="174"/>
      <c r="T31" s="174"/>
      <c r="U31" s="174"/>
      <c r="V31" s="174"/>
      <c r="W31" s="175"/>
      <c r="X31" s="176"/>
      <c r="Y31" s="177"/>
      <c r="Z31" s="114"/>
      <c r="AA31" s="115"/>
      <c r="AB31" s="115"/>
      <c r="AC31" s="2">
        <f t="shared" si="1"/>
        <v>0</v>
      </c>
    </row>
    <row r="32" spans="1:29" s="5" customFormat="1" ht="13.5" customHeight="1">
      <c r="A32" s="43">
        <v>22</v>
      </c>
      <c r="B32" s="36"/>
      <c r="C32" s="36"/>
      <c r="D32" s="36"/>
      <c r="E32" s="36"/>
      <c r="F32" s="84"/>
      <c r="G32" s="85"/>
      <c r="H32" s="173"/>
      <c r="I32" s="162"/>
      <c r="J32" s="163"/>
      <c r="K32" s="163"/>
      <c r="L32" s="163"/>
      <c r="M32" s="164"/>
      <c r="N32" s="161"/>
      <c r="P32" s="2">
        <f t="shared" si="0"/>
        <v>0</v>
      </c>
      <c r="R32" s="43">
        <v>22</v>
      </c>
      <c r="S32" s="174"/>
      <c r="T32" s="174"/>
      <c r="U32" s="174"/>
      <c r="V32" s="174"/>
      <c r="W32" s="175"/>
      <c r="X32" s="176"/>
      <c r="Y32" s="177"/>
      <c r="Z32" s="114"/>
      <c r="AA32" s="115"/>
      <c r="AB32" s="115"/>
      <c r="AC32" s="2">
        <f t="shared" si="1"/>
        <v>0</v>
      </c>
    </row>
    <row r="33" spans="1:29" s="5" customFormat="1" ht="13.5" customHeight="1">
      <c r="A33" s="43">
        <v>23</v>
      </c>
      <c r="B33" s="36"/>
      <c r="C33" s="36"/>
      <c r="D33" s="36"/>
      <c r="E33" s="36"/>
      <c r="F33" s="84"/>
      <c r="G33" s="85"/>
      <c r="H33" s="173"/>
      <c r="I33" s="162"/>
      <c r="J33" s="163"/>
      <c r="K33" s="163"/>
      <c r="L33" s="163"/>
      <c r="M33" s="164"/>
      <c r="N33" s="161"/>
      <c r="P33" s="2">
        <f t="shared" si="0"/>
        <v>0</v>
      </c>
      <c r="R33" s="43">
        <v>23</v>
      </c>
      <c r="S33" s="174"/>
      <c r="T33" s="174"/>
      <c r="U33" s="174"/>
      <c r="V33" s="174"/>
      <c r="W33" s="175"/>
      <c r="X33" s="176"/>
      <c r="Y33" s="177"/>
      <c r="Z33" s="114"/>
      <c r="AA33" s="115"/>
      <c r="AB33" s="115"/>
      <c r="AC33" s="2">
        <f t="shared" si="1"/>
        <v>0</v>
      </c>
    </row>
    <row r="34" spans="1:29" s="5" customFormat="1" ht="13.5" customHeight="1">
      <c r="A34" s="43">
        <v>24</v>
      </c>
      <c r="B34" s="36"/>
      <c r="C34" s="36"/>
      <c r="D34" s="36"/>
      <c r="E34" s="36"/>
      <c r="F34" s="84"/>
      <c r="G34" s="85"/>
      <c r="H34" s="173"/>
      <c r="I34" s="162"/>
      <c r="J34" s="163"/>
      <c r="K34" s="163"/>
      <c r="L34" s="163"/>
      <c r="M34" s="164"/>
      <c r="N34" s="161"/>
      <c r="P34" s="2">
        <f t="shared" si="0"/>
        <v>0</v>
      </c>
      <c r="R34" s="43">
        <v>24</v>
      </c>
      <c r="S34" s="174"/>
      <c r="T34" s="174"/>
      <c r="U34" s="174"/>
      <c r="V34" s="174"/>
      <c r="W34" s="175"/>
      <c r="X34" s="176"/>
      <c r="Y34" s="177"/>
      <c r="Z34" s="114"/>
      <c r="AA34" s="115"/>
      <c r="AB34" s="115"/>
      <c r="AC34" s="2">
        <f t="shared" si="1"/>
        <v>0</v>
      </c>
    </row>
    <row r="35" spans="1:29" s="5" customFormat="1" ht="13.5" customHeight="1">
      <c r="A35" s="43">
        <v>25</v>
      </c>
      <c r="B35" s="36"/>
      <c r="C35" s="36"/>
      <c r="D35" s="36"/>
      <c r="E35" s="36"/>
      <c r="F35" s="84"/>
      <c r="G35" s="85"/>
      <c r="H35" s="173"/>
      <c r="I35" s="162"/>
      <c r="J35" s="163"/>
      <c r="K35" s="163"/>
      <c r="L35" s="163"/>
      <c r="M35" s="164"/>
      <c r="N35" s="161"/>
      <c r="P35" s="2">
        <f t="shared" si="0"/>
        <v>0</v>
      </c>
      <c r="R35" s="43">
        <v>25</v>
      </c>
      <c r="S35" s="174"/>
      <c r="T35" s="174"/>
      <c r="U35" s="174"/>
      <c r="V35" s="174"/>
      <c r="W35" s="175"/>
      <c r="X35" s="176"/>
      <c r="Y35" s="177"/>
      <c r="Z35" s="114"/>
      <c r="AA35" s="115"/>
      <c r="AB35" s="115"/>
      <c r="AC35" s="2">
        <f t="shared" si="1"/>
        <v>0</v>
      </c>
    </row>
    <row r="36" spans="1:29" s="5" customFormat="1" ht="13.5" customHeight="1">
      <c r="A36" s="43">
        <v>26</v>
      </c>
      <c r="B36" s="36"/>
      <c r="C36" s="36"/>
      <c r="D36" s="36"/>
      <c r="E36" s="36"/>
      <c r="F36" s="84"/>
      <c r="G36" s="85"/>
      <c r="H36" s="173"/>
      <c r="I36" s="162"/>
      <c r="J36" s="163"/>
      <c r="K36" s="163"/>
      <c r="L36" s="163"/>
      <c r="M36" s="164"/>
      <c r="N36" s="161"/>
      <c r="P36" s="2">
        <f t="shared" si="0"/>
        <v>0</v>
      </c>
      <c r="R36" s="43">
        <v>26</v>
      </c>
      <c r="S36" s="174"/>
      <c r="T36" s="174"/>
      <c r="U36" s="174"/>
      <c r="V36" s="174"/>
      <c r="W36" s="175"/>
      <c r="X36" s="176"/>
      <c r="Y36" s="177"/>
      <c r="Z36" s="114"/>
      <c r="AA36" s="115"/>
      <c r="AB36" s="115"/>
      <c r="AC36" s="2">
        <f t="shared" si="1"/>
        <v>0</v>
      </c>
    </row>
    <row r="37" spans="1:29" s="5" customFormat="1" ht="13.5" customHeight="1">
      <c r="A37" s="43">
        <v>27</v>
      </c>
      <c r="B37" s="36"/>
      <c r="C37" s="36"/>
      <c r="D37" s="36"/>
      <c r="E37" s="36"/>
      <c r="F37" s="84"/>
      <c r="G37" s="85"/>
      <c r="H37" s="173"/>
      <c r="I37" s="162"/>
      <c r="J37" s="163"/>
      <c r="K37" s="163"/>
      <c r="L37" s="163"/>
      <c r="M37" s="164"/>
      <c r="N37" s="161"/>
      <c r="P37" s="2">
        <f t="shared" si="0"/>
        <v>0</v>
      </c>
      <c r="R37" s="43">
        <v>27</v>
      </c>
      <c r="S37" s="174"/>
      <c r="T37" s="174"/>
      <c r="U37" s="174"/>
      <c r="V37" s="174"/>
      <c r="W37" s="175"/>
      <c r="X37" s="176"/>
      <c r="Y37" s="177"/>
      <c r="Z37" s="114"/>
      <c r="AA37" s="115"/>
      <c r="AB37" s="115"/>
      <c r="AC37" s="2">
        <f t="shared" si="1"/>
        <v>0</v>
      </c>
    </row>
    <row r="38" spans="1:29" s="5" customFormat="1" ht="13.5" customHeight="1">
      <c r="A38" s="43">
        <v>28</v>
      </c>
      <c r="B38" s="36"/>
      <c r="C38" s="36"/>
      <c r="D38" s="36"/>
      <c r="E38" s="36"/>
      <c r="F38" s="84"/>
      <c r="G38" s="85"/>
      <c r="H38" s="173"/>
      <c r="I38" s="162"/>
      <c r="J38" s="163"/>
      <c r="K38" s="163"/>
      <c r="L38" s="163"/>
      <c r="M38" s="164"/>
      <c r="N38" s="161"/>
      <c r="P38" s="2">
        <f t="shared" si="0"/>
        <v>0</v>
      </c>
      <c r="R38" s="43">
        <v>28</v>
      </c>
      <c r="S38" s="174"/>
      <c r="T38" s="174"/>
      <c r="U38" s="174"/>
      <c r="V38" s="174"/>
      <c r="W38" s="175"/>
      <c r="X38" s="176"/>
      <c r="Y38" s="177"/>
      <c r="Z38" s="114"/>
      <c r="AA38" s="115"/>
      <c r="AB38" s="115"/>
      <c r="AC38" s="2">
        <f t="shared" si="1"/>
        <v>0</v>
      </c>
    </row>
    <row r="39" spans="1:29" s="5" customFormat="1" ht="13.5" customHeight="1">
      <c r="A39" s="43">
        <v>29</v>
      </c>
      <c r="B39" s="36"/>
      <c r="C39" s="36"/>
      <c r="D39" s="36"/>
      <c r="E39" s="36"/>
      <c r="F39" s="84"/>
      <c r="G39" s="85"/>
      <c r="H39" s="173"/>
      <c r="I39" s="162"/>
      <c r="J39" s="163"/>
      <c r="K39" s="163"/>
      <c r="L39" s="163"/>
      <c r="M39" s="164"/>
      <c r="N39" s="161"/>
      <c r="P39" s="2">
        <f t="shared" si="0"/>
        <v>0</v>
      </c>
      <c r="R39" s="43">
        <v>29</v>
      </c>
      <c r="S39" s="174"/>
      <c r="T39" s="174"/>
      <c r="U39" s="174"/>
      <c r="V39" s="174"/>
      <c r="W39" s="175"/>
      <c r="X39" s="176"/>
      <c r="Y39" s="177"/>
      <c r="Z39" s="114"/>
      <c r="AA39" s="115"/>
      <c r="AB39" s="115"/>
      <c r="AC39" s="2">
        <f t="shared" si="1"/>
        <v>0</v>
      </c>
    </row>
    <row r="40" spans="1:29" s="5" customFormat="1" ht="13.5" customHeight="1">
      <c r="A40" s="43">
        <v>30</v>
      </c>
      <c r="B40" s="36"/>
      <c r="C40" s="36"/>
      <c r="D40" s="36"/>
      <c r="E40" s="36"/>
      <c r="F40" s="84"/>
      <c r="G40" s="85"/>
      <c r="H40" s="173"/>
      <c r="I40" s="162"/>
      <c r="J40" s="163"/>
      <c r="K40" s="163"/>
      <c r="L40" s="163"/>
      <c r="M40" s="164"/>
      <c r="N40" s="161"/>
      <c r="P40" s="2">
        <f t="shared" si="0"/>
        <v>0</v>
      </c>
      <c r="R40" s="43">
        <v>30</v>
      </c>
      <c r="S40" s="174"/>
      <c r="T40" s="174"/>
      <c r="U40" s="174"/>
      <c r="V40" s="174"/>
      <c r="W40" s="175"/>
      <c r="X40" s="176"/>
      <c r="Y40" s="177"/>
      <c r="Z40" s="114"/>
      <c r="AA40" s="115"/>
      <c r="AB40" s="115"/>
      <c r="AC40" s="2">
        <f t="shared" si="1"/>
        <v>0</v>
      </c>
    </row>
    <row r="41" spans="1:29" s="5" customFormat="1" ht="13.5" customHeight="1">
      <c r="A41" s="43">
        <v>31</v>
      </c>
      <c r="B41" s="36"/>
      <c r="C41" s="36"/>
      <c r="D41" s="36"/>
      <c r="E41" s="36"/>
      <c r="F41" s="84"/>
      <c r="G41" s="85"/>
      <c r="H41" s="173"/>
      <c r="I41" s="162"/>
      <c r="J41" s="163"/>
      <c r="K41" s="163"/>
      <c r="L41" s="163"/>
      <c r="M41" s="164"/>
      <c r="N41" s="161"/>
      <c r="P41" s="2">
        <f t="shared" si="0"/>
        <v>0</v>
      </c>
      <c r="R41" s="43">
        <v>31</v>
      </c>
      <c r="S41" s="174"/>
      <c r="T41" s="174"/>
      <c r="U41" s="174"/>
      <c r="V41" s="174"/>
      <c r="W41" s="175"/>
      <c r="X41" s="176"/>
      <c r="Y41" s="177"/>
      <c r="Z41" s="114"/>
      <c r="AA41" s="115"/>
      <c r="AB41" s="115"/>
      <c r="AC41" s="2">
        <f t="shared" si="1"/>
        <v>0</v>
      </c>
    </row>
    <row r="42" spans="1:29" s="5" customFormat="1" ht="13.5" customHeight="1">
      <c r="A42" s="43">
        <v>32</v>
      </c>
      <c r="B42" s="36"/>
      <c r="C42" s="36"/>
      <c r="D42" s="36"/>
      <c r="E42" s="36"/>
      <c r="F42" s="84"/>
      <c r="G42" s="85"/>
      <c r="H42" s="173"/>
      <c r="I42" s="162"/>
      <c r="J42" s="163"/>
      <c r="K42" s="163"/>
      <c r="L42" s="163"/>
      <c r="M42" s="164"/>
      <c r="N42" s="161"/>
      <c r="P42" s="2">
        <f t="shared" si="0"/>
        <v>0</v>
      </c>
      <c r="R42" s="43">
        <v>32</v>
      </c>
      <c r="S42" s="174"/>
      <c r="T42" s="174"/>
      <c r="U42" s="174"/>
      <c r="V42" s="174"/>
      <c r="W42" s="175"/>
      <c r="X42" s="176"/>
      <c r="Y42" s="177"/>
      <c r="Z42" s="114"/>
      <c r="AA42" s="115"/>
      <c r="AB42" s="115"/>
      <c r="AC42" s="2">
        <f t="shared" si="1"/>
        <v>0</v>
      </c>
    </row>
    <row r="43" spans="1:29" s="5" customFormat="1" ht="13.5" customHeight="1">
      <c r="A43" s="43">
        <v>33</v>
      </c>
      <c r="B43" s="36"/>
      <c r="C43" s="36"/>
      <c r="D43" s="36"/>
      <c r="E43" s="36"/>
      <c r="F43" s="84"/>
      <c r="G43" s="85"/>
      <c r="H43" s="173"/>
      <c r="I43" s="162"/>
      <c r="J43" s="163"/>
      <c r="K43" s="163"/>
      <c r="L43" s="163"/>
      <c r="M43" s="164"/>
      <c r="N43" s="161"/>
      <c r="P43" s="2">
        <f t="shared" si="0"/>
        <v>0</v>
      </c>
      <c r="R43" s="43">
        <v>33</v>
      </c>
      <c r="S43" s="174"/>
      <c r="T43" s="174"/>
      <c r="U43" s="174"/>
      <c r="V43" s="174"/>
      <c r="W43" s="175"/>
      <c r="X43" s="176"/>
      <c r="Y43" s="177"/>
      <c r="Z43" s="114"/>
      <c r="AA43" s="115"/>
      <c r="AB43" s="115"/>
      <c r="AC43" s="2">
        <f t="shared" si="1"/>
        <v>0</v>
      </c>
    </row>
    <row r="44" spans="1:29" s="5" customFormat="1" ht="13.5" customHeight="1">
      <c r="A44" s="43">
        <v>34</v>
      </c>
      <c r="B44" s="36"/>
      <c r="C44" s="36"/>
      <c r="D44" s="36"/>
      <c r="E44" s="36"/>
      <c r="F44" s="84"/>
      <c r="G44" s="85"/>
      <c r="H44" s="173"/>
      <c r="I44" s="162"/>
      <c r="J44" s="163"/>
      <c r="K44" s="163"/>
      <c r="L44" s="163"/>
      <c r="M44" s="164"/>
      <c r="N44" s="161"/>
      <c r="P44" s="2">
        <f t="shared" si="0"/>
        <v>0</v>
      </c>
      <c r="R44" s="43">
        <v>34</v>
      </c>
      <c r="S44" s="174"/>
      <c r="T44" s="174"/>
      <c r="U44" s="174"/>
      <c r="V44" s="174"/>
      <c r="W44" s="175"/>
      <c r="X44" s="176"/>
      <c r="Y44" s="177"/>
      <c r="Z44" s="114"/>
      <c r="AA44" s="115"/>
      <c r="AB44" s="115"/>
      <c r="AC44" s="2">
        <f t="shared" si="1"/>
        <v>0</v>
      </c>
    </row>
    <row r="45" spans="1:29" s="5" customFormat="1" ht="13.5" customHeight="1">
      <c r="A45" s="43">
        <v>35</v>
      </c>
      <c r="B45" s="36"/>
      <c r="C45" s="36"/>
      <c r="D45" s="36"/>
      <c r="E45" s="36"/>
      <c r="F45" s="84"/>
      <c r="G45" s="85"/>
      <c r="H45" s="173"/>
      <c r="I45" s="162"/>
      <c r="J45" s="163"/>
      <c r="K45" s="163"/>
      <c r="L45" s="163"/>
      <c r="M45" s="164"/>
      <c r="N45" s="161"/>
      <c r="P45" s="2">
        <f t="shared" si="0"/>
        <v>0</v>
      </c>
      <c r="R45" s="43">
        <v>35</v>
      </c>
      <c r="S45" s="174"/>
      <c r="T45" s="174"/>
      <c r="U45" s="174"/>
      <c r="V45" s="174"/>
      <c r="W45" s="175"/>
      <c r="X45" s="176"/>
      <c r="Y45" s="177"/>
      <c r="Z45" s="114"/>
      <c r="AA45" s="115"/>
      <c r="AB45" s="115"/>
      <c r="AC45" s="2">
        <f t="shared" si="1"/>
        <v>0</v>
      </c>
    </row>
    <row r="46" spans="1:29" s="5" customFormat="1" ht="13.5" customHeight="1">
      <c r="A46" s="43">
        <v>36</v>
      </c>
      <c r="B46" s="36"/>
      <c r="C46" s="36"/>
      <c r="D46" s="36"/>
      <c r="E46" s="36"/>
      <c r="F46" s="84"/>
      <c r="G46" s="85"/>
      <c r="H46" s="173"/>
      <c r="I46" s="162"/>
      <c r="J46" s="163"/>
      <c r="K46" s="163"/>
      <c r="L46" s="163"/>
      <c r="M46" s="164"/>
      <c r="N46" s="161"/>
      <c r="P46" s="2">
        <f t="shared" si="0"/>
        <v>0</v>
      </c>
      <c r="R46" s="43">
        <v>36</v>
      </c>
      <c r="S46" s="174"/>
      <c r="T46" s="174"/>
      <c r="U46" s="174"/>
      <c r="V46" s="174"/>
      <c r="W46" s="175"/>
      <c r="X46" s="176"/>
      <c r="Y46" s="177"/>
      <c r="Z46" s="114"/>
      <c r="AA46" s="115"/>
      <c r="AB46" s="115"/>
      <c r="AC46" s="2">
        <f t="shared" si="1"/>
        <v>0</v>
      </c>
    </row>
    <row r="47" spans="1:29" s="5" customFormat="1" ht="13.5" customHeight="1">
      <c r="A47" s="43">
        <v>37</v>
      </c>
      <c r="B47" s="36"/>
      <c r="C47" s="36"/>
      <c r="D47" s="36"/>
      <c r="E47" s="36"/>
      <c r="F47" s="84"/>
      <c r="G47" s="85"/>
      <c r="H47" s="173"/>
      <c r="I47" s="162"/>
      <c r="J47" s="163"/>
      <c r="K47" s="163"/>
      <c r="L47" s="163"/>
      <c r="M47" s="164"/>
      <c r="N47" s="161"/>
      <c r="P47" s="2">
        <f t="shared" si="0"/>
        <v>0</v>
      </c>
      <c r="R47" s="43">
        <v>37</v>
      </c>
      <c r="S47" s="174"/>
      <c r="T47" s="174"/>
      <c r="U47" s="174"/>
      <c r="V47" s="174"/>
      <c r="W47" s="175"/>
      <c r="X47" s="176"/>
      <c r="Y47" s="177"/>
      <c r="Z47" s="114"/>
      <c r="AA47" s="115"/>
      <c r="AB47" s="115"/>
      <c r="AC47" s="2">
        <f t="shared" si="1"/>
        <v>0</v>
      </c>
    </row>
    <row r="48" spans="1:29" s="5" customFormat="1" ht="13.5" customHeight="1">
      <c r="A48" s="43">
        <v>38</v>
      </c>
      <c r="B48" s="36"/>
      <c r="C48" s="36"/>
      <c r="D48" s="36"/>
      <c r="E48" s="36"/>
      <c r="F48" s="84"/>
      <c r="G48" s="85"/>
      <c r="H48" s="173"/>
      <c r="I48" s="162"/>
      <c r="J48" s="163"/>
      <c r="K48" s="163"/>
      <c r="L48" s="163"/>
      <c r="M48" s="164"/>
      <c r="N48" s="161"/>
      <c r="P48" s="2">
        <f t="shared" si="0"/>
        <v>0</v>
      </c>
      <c r="R48" s="43">
        <v>38</v>
      </c>
      <c r="S48" s="174"/>
      <c r="T48" s="174"/>
      <c r="U48" s="174"/>
      <c r="V48" s="174"/>
      <c r="W48" s="175"/>
      <c r="X48" s="176"/>
      <c r="Y48" s="177"/>
      <c r="Z48" s="114"/>
      <c r="AA48" s="115"/>
      <c r="AB48" s="115"/>
      <c r="AC48" s="2">
        <f t="shared" si="1"/>
        <v>0</v>
      </c>
    </row>
    <row r="49" spans="1:29" s="5" customFormat="1" ht="13.5" customHeight="1">
      <c r="A49" s="43">
        <v>39</v>
      </c>
      <c r="B49" s="36"/>
      <c r="C49" s="36"/>
      <c r="D49" s="36"/>
      <c r="E49" s="36"/>
      <c r="F49" s="84"/>
      <c r="G49" s="85"/>
      <c r="H49" s="173"/>
      <c r="I49" s="162"/>
      <c r="J49" s="163"/>
      <c r="K49" s="163"/>
      <c r="L49" s="163"/>
      <c r="M49" s="164"/>
      <c r="N49" s="161"/>
      <c r="P49" s="2">
        <f t="shared" si="0"/>
        <v>0</v>
      </c>
      <c r="R49" s="43">
        <v>39</v>
      </c>
      <c r="S49" s="174"/>
      <c r="T49" s="174"/>
      <c r="U49" s="174"/>
      <c r="V49" s="174"/>
      <c r="W49" s="175"/>
      <c r="X49" s="176"/>
      <c r="Y49" s="177"/>
      <c r="Z49" s="114"/>
      <c r="AA49" s="115"/>
      <c r="AB49" s="115"/>
      <c r="AC49" s="2">
        <f t="shared" si="1"/>
        <v>0</v>
      </c>
    </row>
    <row r="50" spans="1:29" s="5" customFormat="1" ht="13.5" customHeight="1">
      <c r="A50" s="43">
        <v>40</v>
      </c>
      <c r="B50" s="36"/>
      <c r="C50" s="36"/>
      <c r="D50" s="36"/>
      <c r="E50" s="36"/>
      <c r="F50" s="84"/>
      <c r="G50" s="85"/>
      <c r="H50" s="173"/>
      <c r="I50" s="162"/>
      <c r="J50" s="163"/>
      <c r="K50" s="163"/>
      <c r="L50" s="163"/>
      <c r="M50" s="164"/>
      <c r="N50" s="161"/>
      <c r="P50" s="2">
        <f t="shared" si="0"/>
        <v>0</v>
      </c>
      <c r="R50" s="43">
        <v>40</v>
      </c>
      <c r="S50" s="174"/>
      <c r="T50" s="174"/>
      <c r="U50" s="174"/>
      <c r="V50" s="174"/>
      <c r="W50" s="175"/>
      <c r="X50" s="176"/>
      <c r="Y50" s="177"/>
      <c r="Z50" s="114"/>
      <c r="AA50" s="115"/>
      <c r="AB50" s="115"/>
      <c r="AC50" s="2">
        <f t="shared" si="1"/>
        <v>0</v>
      </c>
    </row>
    <row r="51" spans="1:29" ht="13.5" customHeight="1">
      <c r="A51" s="43">
        <v>41</v>
      </c>
      <c r="B51" s="36"/>
      <c r="C51" s="36"/>
      <c r="D51" s="36"/>
      <c r="E51" s="36"/>
      <c r="F51" s="84"/>
      <c r="G51" s="85"/>
      <c r="H51" s="173"/>
      <c r="K51" s="140"/>
      <c r="L51" s="140"/>
      <c r="P51" s="2">
        <f t="shared" si="0"/>
        <v>0</v>
      </c>
      <c r="R51" s="43">
        <v>41</v>
      </c>
      <c r="S51" s="174"/>
      <c r="T51" s="174"/>
      <c r="U51" s="174"/>
      <c r="V51" s="174"/>
      <c r="W51" s="175"/>
      <c r="X51" s="176"/>
      <c r="Y51" s="177"/>
      <c r="AB51" s="46"/>
      <c r="AC51" s="2">
        <f t="shared" si="1"/>
        <v>0</v>
      </c>
    </row>
    <row r="52" spans="1:29" ht="13.5" customHeight="1">
      <c r="A52" s="43">
        <v>42</v>
      </c>
      <c r="B52" s="36"/>
      <c r="C52" s="36"/>
      <c r="D52" s="36"/>
      <c r="E52" s="36"/>
      <c r="F52" s="84"/>
      <c r="G52" s="85"/>
      <c r="H52" s="173"/>
      <c r="P52" s="2">
        <f t="shared" si="0"/>
        <v>0</v>
      </c>
      <c r="R52" s="43">
        <v>42</v>
      </c>
      <c r="S52" s="174"/>
      <c r="T52" s="174"/>
      <c r="U52" s="174"/>
      <c r="V52" s="174"/>
      <c r="W52" s="175"/>
      <c r="X52" s="176"/>
      <c r="Y52" s="177"/>
      <c r="AA52" s="2"/>
      <c r="AC52" s="2">
        <f t="shared" si="1"/>
        <v>0</v>
      </c>
    </row>
    <row r="53" spans="1:29" ht="13.5" customHeight="1">
      <c r="A53" s="43">
        <v>43</v>
      </c>
      <c r="B53" s="36"/>
      <c r="C53" s="36"/>
      <c r="D53" s="36"/>
      <c r="E53" s="36"/>
      <c r="F53" s="84"/>
      <c r="G53" s="85"/>
      <c r="H53" s="173"/>
      <c r="P53" s="2">
        <f t="shared" si="0"/>
        <v>0</v>
      </c>
      <c r="R53" s="43">
        <v>43</v>
      </c>
      <c r="S53" s="174"/>
      <c r="T53" s="174"/>
      <c r="U53" s="174"/>
      <c r="V53" s="174"/>
      <c r="W53" s="175"/>
      <c r="X53" s="176"/>
      <c r="Y53" s="177"/>
      <c r="AA53" s="2"/>
      <c r="AC53" s="2">
        <f t="shared" si="1"/>
        <v>0</v>
      </c>
    </row>
    <row r="54" spans="1:29" ht="13.5" customHeight="1">
      <c r="A54" s="43">
        <v>44</v>
      </c>
      <c r="B54" s="36"/>
      <c r="C54" s="36"/>
      <c r="D54" s="36"/>
      <c r="E54" s="36"/>
      <c r="F54" s="84"/>
      <c r="G54" s="85"/>
      <c r="H54" s="173"/>
      <c r="J54" s="139"/>
      <c r="P54" s="2">
        <f t="shared" si="0"/>
        <v>0</v>
      </c>
      <c r="R54" s="43">
        <v>44</v>
      </c>
      <c r="S54" s="174"/>
      <c r="T54" s="174"/>
      <c r="U54" s="174"/>
      <c r="V54" s="174"/>
      <c r="W54" s="175"/>
      <c r="X54" s="176"/>
      <c r="Y54" s="177"/>
      <c r="AA54" s="2"/>
      <c r="AC54" s="2">
        <f t="shared" si="1"/>
        <v>0</v>
      </c>
    </row>
    <row r="55" spans="1:29" ht="13.5" customHeight="1">
      <c r="A55" s="43">
        <v>45</v>
      </c>
      <c r="B55" s="36"/>
      <c r="C55" s="36"/>
      <c r="D55" s="36"/>
      <c r="E55" s="36"/>
      <c r="F55" s="84"/>
      <c r="G55" s="85"/>
      <c r="H55" s="173"/>
      <c r="J55" s="139"/>
      <c r="P55" s="2">
        <f t="shared" si="0"/>
        <v>0</v>
      </c>
      <c r="R55" s="43">
        <v>45</v>
      </c>
      <c r="S55" s="174"/>
      <c r="T55" s="174"/>
      <c r="U55" s="174"/>
      <c r="V55" s="174"/>
      <c r="W55" s="175"/>
      <c r="X55" s="176"/>
      <c r="Y55" s="177"/>
      <c r="AA55" s="2"/>
      <c r="AC55" s="2">
        <f t="shared" si="1"/>
        <v>0</v>
      </c>
    </row>
    <row r="56" spans="1:29" ht="13.5" customHeight="1">
      <c r="A56" s="43">
        <v>46</v>
      </c>
      <c r="B56" s="36"/>
      <c r="C56" s="36"/>
      <c r="D56" s="36"/>
      <c r="E56" s="36"/>
      <c r="F56" s="84"/>
      <c r="G56" s="85"/>
      <c r="H56" s="173"/>
      <c r="P56" s="2">
        <f t="shared" si="0"/>
        <v>0</v>
      </c>
      <c r="R56" s="43">
        <v>46</v>
      </c>
      <c r="S56" s="174"/>
      <c r="T56" s="174"/>
      <c r="U56" s="174"/>
      <c r="V56" s="174"/>
      <c r="W56" s="175"/>
      <c r="X56" s="176"/>
      <c r="Y56" s="177"/>
      <c r="AC56" s="2">
        <f t="shared" si="1"/>
        <v>0</v>
      </c>
    </row>
    <row r="57" spans="1:29" ht="13.5" customHeight="1">
      <c r="A57" s="43">
        <v>47</v>
      </c>
      <c r="B57" s="36"/>
      <c r="C57" s="36"/>
      <c r="D57" s="36"/>
      <c r="E57" s="36"/>
      <c r="F57" s="84"/>
      <c r="G57" s="85"/>
      <c r="H57" s="173"/>
      <c r="P57" s="2">
        <f t="shared" si="0"/>
        <v>0</v>
      </c>
      <c r="R57" s="43">
        <v>47</v>
      </c>
      <c r="S57" s="174"/>
      <c r="T57" s="174"/>
      <c r="U57" s="174"/>
      <c r="V57" s="174"/>
      <c r="W57" s="175"/>
      <c r="X57" s="176"/>
      <c r="Y57" s="177"/>
      <c r="AC57" s="2">
        <f t="shared" si="1"/>
        <v>0</v>
      </c>
    </row>
    <row r="58" spans="1:29" ht="13.5" customHeight="1">
      <c r="A58" s="43">
        <v>48</v>
      </c>
      <c r="B58" s="36"/>
      <c r="C58" s="36"/>
      <c r="D58" s="36"/>
      <c r="E58" s="36"/>
      <c r="F58" s="84"/>
      <c r="G58" s="85"/>
      <c r="H58" s="173"/>
      <c r="P58" s="2">
        <f t="shared" si="0"/>
        <v>0</v>
      </c>
      <c r="R58" s="43">
        <v>48</v>
      </c>
      <c r="S58" s="174"/>
      <c r="T58" s="174"/>
      <c r="U58" s="174"/>
      <c r="V58" s="174"/>
      <c r="W58" s="175"/>
      <c r="X58" s="176"/>
      <c r="Y58" s="177"/>
      <c r="AC58" s="2">
        <f t="shared" si="1"/>
        <v>0</v>
      </c>
    </row>
    <row r="59" spans="1:29" ht="13.5" customHeight="1">
      <c r="A59" s="43">
        <v>49</v>
      </c>
      <c r="B59" s="36"/>
      <c r="C59" s="36"/>
      <c r="D59" s="36"/>
      <c r="E59" s="36"/>
      <c r="F59" s="84"/>
      <c r="G59" s="85"/>
      <c r="H59" s="173"/>
      <c r="P59" s="2">
        <f t="shared" si="0"/>
        <v>0</v>
      </c>
      <c r="R59" s="43">
        <v>49</v>
      </c>
      <c r="S59" s="174"/>
      <c r="T59" s="174"/>
      <c r="U59" s="174"/>
      <c r="V59" s="174"/>
      <c r="W59" s="175"/>
      <c r="X59" s="176"/>
      <c r="Y59" s="177"/>
      <c r="AC59" s="2">
        <f t="shared" si="1"/>
        <v>0</v>
      </c>
    </row>
    <row r="60" spans="1:29" ht="13.5" customHeight="1">
      <c r="A60" s="43">
        <v>50</v>
      </c>
      <c r="B60" s="36"/>
      <c r="C60" s="36"/>
      <c r="D60" s="36"/>
      <c r="E60" s="36"/>
      <c r="F60" s="84"/>
      <c r="G60" s="85"/>
      <c r="H60" s="173"/>
      <c r="P60" s="2">
        <f t="shared" si="0"/>
        <v>0</v>
      </c>
      <c r="R60" s="43">
        <v>50</v>
      </c>
      <c r="S60" s="174"/>
      <c r="T60" s="174"/>
      <c r="U60" s="174"/>
      <c r="V60" s="174"/>
      <c r="W60" s="175"/>
      <c r="X60" s="176"/>
      <c r="Y60" s="177"/>
      <c r="AC60" s="2">
        <f t="shared" si="1"/>
        <v>0</v>
      </c>
    </row>
    <row r="61" spans="1:29" ht="13.5" customHeight="1">
      <c r="A61" s="43">
        <v>51</v>
      </c>
      <c r="B61" s="36"/>
      <c r="C61" s="36"/>
      <c r="D61" s="36"/>
      <c r="E61" s="36"/>
      <c r="F61" s="84"/>
      <c r="G61" s="85"/>
      <c r="H61" s="173"/>
      <c r="P61" s="2">
        <f aca="true" t="shared" si="2" ref="P61:P90">COUNTA(G61,I61)</f>
        <v>0</v>
      </c>
      <c r="R61" s="43">
        <v>51</v>
      </c>
      <c r="S61" s="174"/>
      <c r="T61" s="174"/>
      <c r="U61" s="174"/>
      <c r="V61" s="174"/>
      <c r="W61" s="175"/>
      <c r="X61" s="176"/>
      <c r="Y61" s="177"/>
      <c r="AC61" s="2">
        <f t="shared" si="1"/>
        <v>0</v>
      </c>
    </row>
    <row r="62" spans="1:29" ht="13.5" customHeight="1">
      <c r="A62" s="43">
        <v>52</v>
      </c>
      <c r="B62" s="36"/>
      <c r="C62" s="36"/>
      <c r="D62" s="36"/>
      <c r="E62" s="36"/>
      <c r="F62" s="84"/>
      <c r="G62" s="85"/>
      <c r="H62" s="173"/>
      <c r="P62" s="2">
        <f t="shared" si="2"/>
        <v>0</v>
      </c>
      <c r="R62" s="43">
        <v>52</v>
      </c>
      <c r="S62" s="174"/>
      <c r="T62" s="174"/>
      <c r="U62" s="174"/>
      <c r="V62" s="174"/>
      <c r="W62" s="175"/>
      <c r="X62" s="176"/>
      <c r="Y62" s="177"/>
      <c r="AC62" s="2">
        <f t="shared" si="1"/>
        <v>0</v>
      </c>
    </row>
    <row r="63" spans="1:29" ht="13.5" customHeight="1">
      <c r="A63" s="43">
        <v>53</v>
      </c>
      <c r="B63" s="36"/>
      <c r="C63" s="36"/>
      <c r="D63" s="36"/>
      <c r="E63" s="36"/>
      <c r="F63" s="84"/>
      <c r="G63" s="85"/>
      <c r="H63" s="173"/>
      <c r="P63" s="2">
        <f t="shared" si="2"/>
        <v>0</v>
      </c>
      <c r="R63" s="43">
        <v>53</v>
      </c>
      <c r="S63" s="174"/>
      <c r="T63" s="174"/>
      <c r="U63" s="174"/>
      <c r="V63" s="174"/>
      <c r="W63" s="175"/>
      <c r="X63" s="176"/>
      <c r="Y63" s="177"/>
      <c r="AC63" s="2">
        <f t="shared" si="1"/>
        <v>0</v>
      </c>
    </row>
    <row r="64" spans="1:29" ht="13.5" customHeight="1">
      <c r="A64" s="43">
        <v>54</v>
      </c>
      <c r="B64" s="36"/>
      <c r="C64" s="36"/>
      <c r="D64" s="36"/>
      <c r="E64" s="36"/>
      <c r="F64" s="84"/>
      <c r="G64" s="85"/>
      <c r="H64" s="173"/>
      <c r="P64" s="2">
        <f t="shared" si="2"/>
        <v>0</v>
      </c>
      <c r="R64" s="43">
        <v>54</v>
      </c>
      <c r="S64" s="174"/>
      <c r="T64" s="174"/>
      <c r="U64" s="174"/>
      <c r="V64" s="174"/>
      <c r="W64" s="175"/>
      <c r="X64" s="176"/>
      <c r="Y64" s="177"/>
      <c r="AC64" s="2">
        <f t="shared" si="1"/>
        <v>0</v>
      </c>
    </row>
    <row r="65" spans="1:29" ht="13.5" customHeight="1">
      <c r="A65" s="43">
        <v>55</v>
      </c>
      <c r="B65" s="36"/>
      <c r="C65" s="36"/>
      <c r="D65" s="36"/>
      <c r="E65" s="36"/>
      <c r="F65" s="84"/>
      <c r="G65" s="85"/>
      <c r="H65" s="173"/>
      <c r="P65" s="2">
        <f t="shared" si="2"/>
        <v>0</v>
      </c>
      <c r="R65" s="43">
        <v>55</v>
      </c>
      <c r="S65" s="174"/>
      <c r="T65" s="174"/>
      <c r="U65" s="174"/>
      <c r="V65" s="174"/>
      <c r="W65" s="175"/>
      <c r="X65" s="176"/>
      <c r="Y65" s="177"/>
      <c r="AC65" s="2">
        <f t="shared" si="1"/>
        <v>0</v>
      </c>
    </row>
    <row r="66" spans="1:29" ht="13.5" customHeight="1">
      <c r="A66" s="43">
        <v>56</v>
      </c>
      <c r="B66" s="36"/>
      <c r="C66" s="36"/>
      <c r="D66" s="36"/>
      <c r="E66" s="36"/>
      <c r="F66" s="84"/>
      <c r="G66" s="85"/>
      <c r="H66" s="173"/>
      <c r="P66" s="2">
        <f t="shared" si="2"/>
        <v>0</v>
      </c>
      <c r="R66" s="43">
        <v>56</v>
      </c>
      <c r="S66" s="174"/>
      <c r="T66" s="174"/>
      <c r="U66" s="174"/>
      <c r="V66" s="174"/>
      <c r="W66" s="175"/>
      <c r="X66" s="176"/>
      <c r="Y66" s="177"/>
      <c r="AC66" s="2">
        <f t="shared" si="1"/>
        <v>0</v>
      </c>
    </row>
    <row r="67" spans="1:29" ht="13.5" customHeight="1">
      <c r="A67" s="43">
        <v>57</v>
      </c>
      <c r="B67" s="36"/>
      <c r="C67" s="36"/>
      <c r="D67" s="36"/>
      <c r="E67" s="36"/>
      <c r="F67" s="84"/>
      <c r="G67" s="85"/>
      <c r="H67" s="173"/>
      <c r="P67" s="2">
        <f t="shared" si="2"/>
        <v>0</v>
      </c>
      <c r="R67" s="43">
        <v>57</v>
      </c>
      <c r="S67" s="174"/>
      <c r="T67" s="174"/>
      <c r="U67" s="174"/>
      <c r="V67" s="174"/>
      <c r="W67" s="175"/>
      <c r="X67" s="176"/>
      <c r="Y67" s="177"/>
      <c r="AC67" s="2">
        <f t="shared" si="1"/>
        <v>0</v>
      </c>
    </row>
    <row r="68" spans="1:29" ht="13.5" customHeight="1">
      <c r="A68" s="43">
        <v>58</v>
      </c>
      <c r="B68" s="36"/>
      <c r="C68" s="36"/>
      <c r="D68" s="36"/>
      <c r="E68" s="36"/>
      <c r="F68" s="84"/>
      <c r="G68" s="85"/>
      <c r="H68" s="173"/>
      <c r="P68" s="2">
        <f t="shared" si="2"/>
        <v>0</v>
      </c>
      <c r="R68" s="43">
        <v>58</v>
      </c>
      <c r="S68" s="174"/>
      <c r="T68" s="174"/>
      <c r="U68" s="174"/>
      <c r="V68" s="174"/>
      <c r="W68" s="175"/>
      <c r="X68" s="176"/>
      <c r="Y68" s="177"/>
      <c r="AC68" s="2">
        <f t="shared" si="1"/>
        <v>0</v>
      </c>
    </row>
    <row r="69" spans="1:29" ht="13.5" customHeight="1">
      <c r="A69" s="43">
        <v>59</v>
      </c>
      <c r="B69" s="36"/>
      <c r="C69" s="36"/>
      <c r="D69" s="36"/>
      <c r="E69" s="36"/>
      <c r="F69" s="84"/>
      <c r="G69" s="85"/>
      <c r="H69" s="173"/>
      <c r="P69" s="2">
        <f t="shared" si="2"/>
        <v>0</v>
      </c>
      <c r="R69" s="43">
        <v>59</v>
      </c>
      <c r="S69" s="174"/>
      <c r="T69" s="174"/>
      <c r="U69" s="174"/>
      <c r="V69" s="174"/>
      <c r="W69" s="175"/>
      <c r="X69" s="176"/>
      <c r="Y69" s="177"/>
      <c r="AC69" s="2">
        <f t="shared" si="1"/>
        <v>0</v>
      </c>
    </row>
    <row r="70" spans="1:29" ht="13.5" customHeight="1">
      <c r="A70" s="43">
        <v>60</v>
      </c>
      <c r="B70" s="36"/>
      <c r="C70" s="36"/>
      <c r="D70" s="36"/>
      <c r="E70" s="36"/>
      <c r="F70" s="84"/>
      <c r="G70" s="85"/>
      <c r="H70" s="173"/>
      <c r="P70" s="2">
        <f t="shared" si="2"/>
        <v>0</v>
      </c>
      <c r="R70" s="43">
        <v>60</v>
      </c>
      <c r="S70" s="174"/>
      <c r="T70" s="174"/>
      <c r="U70" s="174"/>
      <c r="V70" s="174"/>
      <c r="W70" s="175"/>
      <c r="X70" s="176"/>
      <c r="Y70" s="177"/>
      <c r="AC70" s="2">
        <f t="shared" si="1"/>
        <v>0</v>
      </c>
    </row>
    <row r="71" spans="1:29" ht="13.5" customHeight="1">
      <c r="A71" s="43">
        <v>61</v>
      </c>
      <c r="B71" s="36"/>
      <c r="C71" s="36"/>
      <c r="D71" s="36"/>
      <c r="E71" s="36"/>
      <c r="F71" s="84"/>
      <c r="G71" s="85"/>
      <c r="H71" s="173"/>
      <c r="P71" s="2">
        <f t="shared" si="2"/>
        <v>0</v>
      </c>
      <c r="R71" s="43">
        <v>61</v>
      </c>
      <c r="S71" s="174"/>
      <c r="T71" s="174"/>
      <c r="U71" s="174"/>
      <c r="V71" s="174"/>
      <c r="W71" s="175"/>
      <c r="X71" s="176"/>
      <c r="Y71" s="177"/>
      <c r="AC71" s="2">
        <f t="shared" si="1"/>
        <v>0</v>
      </c>
    </row>
    <row r="72" spans="1:29" ht="13.5" customHeight="1">
      <c r="A72" s="43">
        <v>62</v>
      </c>
      <c r="B72" s="36"/>
      <c r="C72" s="36"/>
      <c r="D72" s="36"/>
      <c r="E72" s="36"/>
      <c r="F72" s="84"/>
      <c r="G72" s="85"/>
      <c r="H72" s="173"/>
      <c r="P72" s="2">
        <f t="shared" si="2"/>
        <v>0</v>
      </c>
      <c r="R72" s="43">
        <v>62</v>
      </c>
      <c r="S72" s="174"/>
      <c r="T72" s="174"/>
      <c r="U72" s="174"/>
      <c r="V72" s="174"/>
      <c r="W72" s="175"/>
      <c r="X72" s="176"/>
      <c r="Y72" s="177"/>
      <c r="AC72" s="2">
        <f t="shared" si="1"/>
        <v>0</v>
      </c>
    </row>
    <row r="73" spans="1:29" ht="13.5" customHeight="1">
      <c r="A73" s="43">
        <v>63</v>
      </c>
      <c r="B73" s="36"/>
      <c r="C73" s="36"/>
      <c r="D73" s="36"/>
      <c r="E73" s="36"/>
      <c r="F73" s="84"/>
      <c r="G73" s="85"/>
      <c r="H73" s="173"/>
      <c r="P73" s="2">
        <f t="shared" si="2"/>
        <v>0</v>
      </c>
      <c r="R73" s="43">
        <v>63</v>
      </c>
      <c r="S73" s="174"/>
      <c r="T73" s="174"/>
      <c r="U73" s="174"/>
      <c r="V73" s="174"/>
      <c r="W73" s="175"/>
      <c r="X73" s="176"/>
      <c r="Y73" s="177"/>
      <c r="AC73" s="2">
        <f t="shared" si="1"/>
        <v>0</v>
      </c>
    </row>
    <row r="74" spans="1:29" ht="13.5" customHeight="1">
      <c r="A74" s="43">
        <v>64</v>
      </c>
      <c r="B74" s="36"/>
      <c r="C74" s="36"/>
      <c r="D74" s="36"/>
      <c r="E74" s="36"/>
      <c r="F74" s="84"/>
      <c r="G74" s="85"/>
      <c r="H74" s="173"/>
      <c r="P74" s="2">
        <f t="shared" si="2"/>
        <v>0</v>
      </c>
      <c r="R74" s="43">
        <v>64</v>
      </c>
      <c r="S74" s="174"/>
      <c r="T74" s="174"/>
      <c r="U74" s="174"/>
      <c r="V74" s="174"/>
      <c r="W74" s="175"/>
      <c r="X74" s="176"/>
      <c r="Y74" s="177"/>
      <c r="AC74" s="2">
        <f t="shared" si="1"/>
        <v>0</v>
      </c>
    </row>
    <row r="75" spans="1:29" ht="13.5" customHeight="1">
      <c r="A75" s="43">
        <v>65</v>
      </c>
      <c r="B75" s="36"/>
      <c r="C75" s="36"/>
      <c r="D75" s="36"/>
      <c r="E75" s="36"/>
      <c r="F75" s="84"/>
      <c r="G75" s="85"/>
      <c r="H75" s="173"/>
      <c r="P75" s="2">
        <f t="shared" si="2"/>
        <v>0</v>
      </c>
      <c r="R75" s="43">
        <v>65</v>
      </c>
      <c r="S75" s="174"/>
      <c r="T75" s="174"/>
      <c r="U75" s="174"/>
      <c r="V75" s="174"/>
      <c r="W75" s="175"/>
      <c r="X75" s="176"/>
      <c r="Y75" s="177"/>
      <c r="AC75" s="2">
        <f t="shared" si="1"/>
        <v>0</v>
      </c>
    </row>
    <row r="76" spans="1:29" ht="13.5" customHeight="1">
      <c r="A76" s="43">
        <v>66</v>
      </c>
      <c r="B76" s="36"/>
      <c r="C76" s="36"/>
      <c r="D76" s="36"/>
      <c r="E76" s="36"/>
      <c r="F76" s="84"/>
      <c r="G76" s="85"/>
      <c r="H76" s="173"/>
      <c r="P76" s="2">
        <f t="shared" si="2"/>
        <v>0</v>
      </c>
      <c r="R76" s="43">
        <v>66</v>
      </c>
      <c r="S76" s="174"/>
      <c r="T76" s="174"/>
      <c r="U76" s="174"/>
      <c r="V76" s="174"/>
      <c r="W76" s="175"/>
      <c r="X76" s="176"/>
      <c r="Y76" s="177"/>
      <c r="AC76" s="2">
        <f aca="true" t="shared" si="3" ref="AC76:AC90">COUNTA(X76)</f>
        <v>0</v>
      </c>
    </row>
    <row r="77" spans="1:29" ht="13.5" customHeight="1">
      <c r="A77" s="43">
        <v>67</v>
      </c>
      <c r="B77" s="36"/>
      <c r="C77" s="36"/>
      <c r="D77" s="36"/>
      <c r="E77" s="36"/>
      <c r="F77" s="84"/>
      <c r="G77" s="85"/>
      <c r="H77" s="173"/>
      <c r="P77" s="2">
        <f t="shared" si="2"/>
        <v>0</v>
      </c>
      <c r="R77" s="43">
        <v>67</v>
      </c>
      <c r="S77" s="174"/>
      <c r="T77" s="174"/>
      <c r="U77" s="174"/>
      <c r="V77" s="174"/>
      <c r="W77" s="175"/>
      <c r="X77" s="176"/>
      <c r="Y77" s="177"/>
      <c r="AC77" s="2">
        <f t="shared" si="3"/>
        <v>0</v>
      </c>
    </row>
    <row r="78" spans="1:29" ht="13.5" customHeight="1">
      <c r="A78" s="43">
        <v>68</v>
      </c>
      <c r="B78" s="36"/>
      <c r="C78" s="36"/>
      <c r="D78" s="36"/>
      <c r="E78" s="36"/>
      <c r="F78" s="84"/>
      <c r="G78" s="85"/>
      <c r="H78" s="173"/>
      <c r="P78" s="2">
        <f t="shared" si="2"/>
        <v>0</v>
      </c>
      <c r="R78" s="43">
        <v>68</v>
      </c>
      <c r="S78" s="174"/>
      <c r="T78" s="174"/>
      <c r="U78" s="174"/>
      <c r="V78" s="174"/>
      <c r="W78" s="175"/>
      <c r="X78" s="176"/>
      <c r="Y78" s="177"/>
      <c r="AC78" s="2">
        <f t="shared" si="3"/>
        <v>0</v>
      </c>
    </row>
    <row r="79" spans="1:29" ht="13.5" customHeight="1">
      <c r="A79" s="43">
        <v>69</v>
      </c>
      <c r="B79" s="36"/>
      <c r="C79" s="36"/>
      <c r="D79" s="36"/>
      <c r="E79" s="36"/>
      <c r="F79" s="84"/>
      <c r="G79" s="85"/>
      <c r="H79" s="173"/>
      <c r="P79" s="2">
        <f t="shared" si="2"/>
        <v>0</v>
      </c>
      <c r="R79" s="43">
        <v>69</v>
      </c>
      <c r="S79" s="174"/>
      <c r="T79" s="174"/>
      <c r="U79" s="174"/>
      <c r="V79" s="174"/>
      <c r="W79" s="175"/>
      <c r="X79" s="176"/>
      <c r="Y79" s="177"/>
      <c r="AC79" s="2">
        <f t="shared" si="3"/>
        <v>0</v>
      </c>
    </row>
    <row r="80" spans="1:29" ht="13.5" customHeight="1">
      <c r="A80" s="43">
        <v>70</v>
      </c>
      <c r="B80" s="36"/>
      <c r="C80" s="36"/>
      <c r="D80" s="36"/>
      <c r="E80" s="36"/>
      <c r="F80" s="84"/>
      <c r="G80" s="85"/>
      <c r="H80" s="173"/>
      <c r="P80" s="2">
        <f t="shared" si="2"/>
        <v>0</v>
      </c>
      <c r="R80" s="43">
        <v>70</v>
      </c>
      <c r="S80" s="174"/>
      <c r="T80" s="174"/>
      <c r="U80" s="174"/>
      <c r="V80" s="174"/>
      <c r="W80" s="175"/>
      <c r="X80" s="176"/>
      <c r="Y80" s="177"/>
      <c r="AC80" s="2">
        <f t="shared" si="3"/>
        <v>0</v>
      </c>
    </row>
    <row r="81" spans="1:29" ht="13.5" customHeight="1">
      <c r="A81" s="43">
        <v>71</v>
      </c>
      <c r="B81" s="36"/>
      <c r="C81" s="36"/>
      <c r="D81" s="36"/>
      <c r="E81" s="36"/>
      <c r="F81" s="84"/>
      <c r="G81" s="85"/>
      <c r="H81" s="173"/>
      <c r="P81" s="2">
        <f t="shared" si="2"/>
        <v>0</v>
      </c>
      <c r="R81" s="43">
        <v>71</v>
      </c>
      <c r="S81" s="174"/>
      <c r="T81" s="174"/>
      <c r="U81" s="174"/>
      <c r="V81" s="174"/>
      <c r="W81" s="175"/>
      <c r="X81" s="176"/>
      <c r="Y81" s="177"/>
      <c r="AC81" s="2">
        <f t="shared" si="3"/>
        <v>0</v>
      </c>
    </row>
    <row r="82" spans="1:29" ht="13.5" customHeight="1">
      <c r="A82" s="43">
        <v>72</v>
      </c>
      <c r="B82" s="36"/>
      <c r="C82" s="36"/>
      <c r="D82" s="36"/>
      <c r="E82" s="36"/>
      <c r="F82" s="84"/>
      <c r="G82" s="85"/>
      <c r="H82" s="173"/>
      <c r="P82" s="2">
        <f t="shared" si="2"/>
        <v>0</v>
      </c>
      <c r="R82" s="43">
        <v>72</v>
      </c>
      <c r="S82" s="174"/>
      <c r="T82" s="174"/>
      <c r="U82" s="174"/>
      <c r="V82" s="174"/>
      <c r="W82" s="175"/>
      <c r="X82" s="176"/>
      <c r="Y82" s="177"/>
      <c r="AC82" s="2">
        <f t="shared" si="3"/>
        <v>0</v>
      </c>
    </row>
    <row r="83" spans="1:29" ht="13.5" customHeight="1">
      <c r="A83" s="43">
        <v>73</v>
      </c>
      <c r="B83" s="36"/>
      <c r="C83" s="36"/>
      <c r="D83" s="36"/>
      <c r="E83" s="36"/>
      <c r="F83" s="84"/>
      <c r="G83" s="85"/>
      <c r="H83" s="173"/>
      <c r="P83" s="2">
        <f t="shared" si="2"/>
        <v>0</v>
      </c>
      <c r="R83" s="43">
        <v>73</v>
      </c>
      <c r="S83" s="174"/>
      <c r="T83" s="174"/>
      <c r="U83" s="174"/>
      <c r="V83" s="174"/>
      <c r="W83" s="175"/>
      <c r="X83" s="176"/>
      <c r="Y83" s="177"/>
      <c r="AC83" s="2">
        <f t="shared" si="3"/>
        <v>0</v>
      </c>
    </row>
    <row r="84" spans="1:29" ht="13.5" customHeight="1">
      <c r="A84" s="43">
        <v>74</v>
      </c>
      <c r="B84" s="36"/>
      <c r="C84" s="36"/>
      <c r="D84" s="36"/>
      <c r="E84" s="36"/>
      <c r="F84" s="84"/>
      <c r="G84" s="85"/>
      <c r="H84" s="173"/>
      <c r="P84" s="2">
        <f t="shared" si="2"/>
        <v>0</v>
      </c>
      <c r="R84" s="43">
        <v>74</v>
      </c>
      <c r="S84" s="174"/>
      <c r="T84" s="174"/>
      <c r="U84" s="174"/>
      <c r="V84" s="174"/>
      <c r="W84" s="175"/>
      <c r="X84" s="176"/>
      <c r="Y84" s="177"/>
      <c r="AC84" s="2">
        <f t="shared" si="3"/>
        <v>0</v>
      </c>
    </row>
    <row r="85" spans="1:29" ht="13.5" customHeight="1">
      <c r="A85" s="43">
        <v>75</v>
      </c>
      <c r="B85" s="36"/>
      <c r="C85" s="36"/>
      <c r="D85" s="36"/>
      <c r="E85" s="36"/>
      <c r="F85" s="84"/>
      <c r="G85" s="85"/>
      <c r="H85" s="173"/>
      <c r="P85" s="2">
        <f t="shared" si="2"/>
        <v>0</v>
      </c>
      <c r="R85" s="43">
        <v>75</v>
      </c>
      <c r="S85" s="174"/>
      <c r="T85" s="174"/>
      <c r="U85" s="174"/>
      <c r="V85" s="174"/>
      <c r="W85" s="175"/>
      <c r="X85" s="176"/>
      <c r="Y85" s="177"/>
      <c r="AC85" s="2">
        <f t="shared" si="3"/>
        <v>0</v>
      </c>
    </row>
    <row r="86" spans="1:29" ht="13.5" customHeight="1">
      <c r="A86" s="43">
        <v>76</v>
      </c>
      <c r="B86" s="36"/>
      <c r="C86" s="36"/>
      <c r="D86" s="36"/>
      <c r="E86" s="36"/>
      <c r="F86" s="84"/>
      <c r="G86" s="85"/>
      <c r="H86" s="173"/>
      <c r="P86" s="2">
        <f t="shared" si="2"/>
        <v>0</v>
      </c>
      <c r="R86" s="43">
        <v>76</v>
      </c>
      <c r="S86" s="174"/>
      <c r="T86" s="174"/>
      <c r="U86" s="174"/>
      <c r="V86" s="174"/>
      <c r="W86" s="175"/>
      <c r="X86" s="176"/>
      <c r="Y86" s="177"/>
      <c r="AC86" s="2">
        <f t="shared" si="3"/>
        <v>0</v>
      </c>
    </row>
    <row r="87" spans="1:29" ht="13.5" customHeight="1">
      <c r="A87" s="43">
        <v>77</v>
      </c>
      <c r="B87" s="36"/>
      <c r="C87" s="36"/>
      <c r="D87" s="36"/>
      <c r="E87" s="36"/>
      <c r="F87" s="84"/>
      <c r="G87" s="85"/>
      <c r="H87" s="173"/>
      <c r="P87" s="2">
        <f t="shared" si="2"/>
        <v>0</v>
      </c>
      <c r="R87" s="43">
        <v>77</v>
      </c>
      <c r="S87" s="174"/>
      <c r="T87" s="174"/>
      <c r="U87" s="174"/>
      <c r="V87" s="174"/>
      <c r="W87" s="175"/>
      <c r="X87" s="176"/>
      <c r="Y87" s="177"/>
      <c r="AC87" s="2">
        <f t="shared" si="3"/>
        <v>0</v>
      </c>
    </row>
    <row r="88" spans="1:29" ht="13.5" customHeight="1">
      <c r="A88" s="43">
        <v>78</v>
      </c>
      <c r="B88" s="36"/>
      <c r="C88" s="36"/>
      <c r="D88" s="36"/>
      <c r="E88" s="36"/>
      <c r="F88" s="84"/>
      <c r="G88" s="85"/>
      <c r="H88" s="173"/>
      <c r="P88" s="2">
        <f t="shared" si="2"/>
        <v>0</v>
      </c>
      <c r="R88" s="43">
        <v>78</v>
      </c>
      <c r="S88" s="174"/>
      <c r="T88" s="174"/>
      <c r="U88" s="174"/>
      <c r="V88" s="174"/>
      <c r="W88" s="175"/>
      <c r="X88" s="176"/>
      <c r="Y88" s="177"/>
      <c r="AC88" s="2">
        <f t="shared" si="3"/>
        <v>0</v>
      </c>
    </row>
    <row r="89" spans="1:29" ht="13.5" customHeight="1">
      <c r="A89" s="43">
        <v>79</v>
      </c>
      <c r="B89" s="36"/>
      <c r="C89" s="36"/>
      <c r="D89" s="36"/>
      <c r="E89" s="36"/>
      <c r="F89" s="84"/>
      <c r="G89" s="85"/>
      <c r="H89" s="173"/>
      <c r="P89" s="2">
        <f t="shared" si="2"/>
        <v>0</v>
      </c>
      <c r="R89" s="43">
        <v>79</v>
      </c>
      <c r="S89" s="174"/>
      <c r="T89" s="174"/>
      <c r="U89" s="174"/>
      <c r="V89" s="174"/>
      <c r="W89" s="175"/>
      <c r="X89" s="176"/>
      <c r="Y89" s="177"/>
      <c r="AC89" s="2">
        <f t="shared" si="3"/>
        <v>0</v>
      </c>
    </row>
    <row r="90" spans="1:29" ht="13.5" customHeight="1">
      <c r="A90" s="43">
        <v>80</v>
      </c>
      <c r="B90" s="36"/>
      <c r="C90" s="36"/>
      <c r="D90" s="36"/>
      <c r="E90" s="36"/>
      <c r="F90" s="84"/>
      <c r="G90" s="85"/>
      <c r="H90" s="173"/>
      <c r="P90" s="2">
        <f t="shared" si="2"/>
        <v>0</v>
      </c>
      <c r="R90" s="43">
        <v>80</v>
      </c>
      <c r="S90" s="174"/>
      <c r="T90" s="174"/>
      <c r="U90" s="174"/>
      <c r="V90" s="174"/>
      <c r="W90" s="175"/>
      <c r="X90" s="176"/>
      <c r="Y90" s="177"/>
      <c r="AC90" s="2">
        <f t="shared" si="3"/>
        <v>0</v>
      </c>
    </row>
  </sheetData>
  <sheetProtection sheet="1" selectLockedCells="1"/>
  <mergeCells count="11">
    <mergeCell ref="X3:Y3"/>
    <mergeCell ref="Z3:AB3"/>
    <mergeCell ref="A3:B3"/>
    <mergeCell ref="C3:D3"/>
    <mergeCell ref="B6:E6"/>
    <mergeCell ref="S1:T1"/>
    <mergeCell ref="C2:E2"/>
    <mergeCell ref="A1:B1"/>
    <mergeCell ref="C1:E1"/>
    <mergeCell ref="S6:V6"/>
    <mergeCell ref="G3:K3"/>
  </mergeCells>
  <dataValidations count="6">
    <dataValidation allowBlank="1" showInputMessage="1" showErrorMessage="1" imeMode="disabled" sqref="B11:B90 H11:H90 F11:F90 S11:S90 W11:W90 Y11:Y90"/>
    <dataValidation allowBlank="1" showInputMessage="1" showErrorMessage="1" imeMode="on" sqref="C11:C90 V11:V90 T11:T90 E11:E90"/>
    <dataValidation type="list" allowBlank="1" showInputMessage="1" showErrorMessage="1" sqref="M12:M50 AB10 K10">
      <formula1>"○"</formula1>
    </dataValidation>
    <dataValidation allowBlank="1" showInputMessage="1" showErrorMessage="1" imeMode="halfKatakana" sqref="D10:D90 U10:U90"/>
    <dataValidation type="list" allowBlank="1" showInputMessage="1" showErrorMessage="1" error="入力が正しくありません&#10;" sqref="G11:G90">
      <formula1>$O$10:$O$28</formula1>
    </dataValidation>
    <dataValidation type="list" allowBlank="1" showInputMessage="1" showErrorMessage="1" error="入力が正しくありません&#10;" sqref="X11:X90">
      <formula1>$AB$10:$AB$27</formula1>
    </dataValidation>
  </dataValidations>
  <printOptions horizontalCentered="1" verticalCentered="1"/>
  <pageMargins left="0.1968503937007874" right="0.1968503937007874" top="0.12" bottom="0.1968503937007874" header="0.3" footer="0.1968503937007874"/>
  <pageSetup horizontalDpi="600" verticalDpi="600" orientation="landscape" paperSize="9" scale="78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241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248</v>
      </c>
      <c r="B14" s="11" t="s">
        <v>249</v>
      </c>
      <c r="C14" s="11" t="s">
        <v>208</v>
      </c>
    </row>
    <row r="15" spans="1:3" ht="13.5">
      <c r="A15" s="11" t="s">
        <v>250</v>
      </c>
      <c r="B15" s="11" t="s">
        <v>251</v>
      </c>
      <c r="C15" s="11" t="s">
        <v>208</v>
      </c>
    </row>
    <row r="16" spans="1:3" ht="13.5">
      <c r="A16" s="11" t="s">
        <v>252</v>
      </c>
      <c r="B16" s="11" t="s">
        <v>253</v>
      </c>
      <c r="C16" s="11" t="s">
        <v>208</v>
      </c>
    </row>
    <row r="17" spans="1:3" ht="13.5">
      <c r="A17" s="11" t="s">
        <v>254</v>
      </c>
      <c r="B17" s="11" t="s">
        <v>255</v>
      </c>
      <c r="C17" s="11" t="s">
        <v>208</v>
      </c>
    </row>
    <row r="18" spans="1:3" ht="13.5">
      <c r="A18" s="11" t="s">
        <v>256</v>
      </c>
      <c r="B18" s="11" t="s">
        <v>257</v>
      </c>
      <c r="C18" s="11" t="s">
        <v>208</v>
      </c>
    </row>
    <row r="19" spans="1:3" ht="13.5">
      <c r="A19" s="11" t="s">
        <v>258</v>
      </c>
      <c r="B19" s="11" t="s">
        <v>259</v>
      </c>
      <c r="C19" s="11" t="s">
        <v>193</v>
      </c>
    </row>
    <row r="20" spans="1:3" ht="13.5">
      <c r="A20" s="11" t="s">
        <v>267</v>
      </c>
      <c r="B20" s="11" t="s">
        <v>268</v>
      </c>
      <c r="C20" s="11" t="s">
        <v>287</v>
      </c>
    </row>
    <row r="21" spans="1:3" ht="13.5">
      <c r="A21" s="11" t="s">
        <v>272</v>
      </c>
      <c r="B21" s="11" t="s">
        <v>273</v>
      </c>
      <c r="C21" s="11" t="s">
        <v>193</v>
      </c>
    </row>
    <row r="22" spans="1:3" ht="13.5">
      <c r="A22" s="11" t="s">
        <v>279</v>
      </c>
      <c r="B22" s="11" t="s">
        <v>123</v>
      </c>
      <c r="C22" s="11" t="s">
        <v>294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241</v>
      </c>
      <c r="C11" s="11" t="s">
        <v>208</v>
      </c>
    </row>
    <row r="12" spans="1:3" ht="13.5">
      <c r="A12" s="11" t="s">
        <v>242</v>
      </c>
      <c r="B12" s="11" t="s">
        <v>243</v>
      </c>
      <c r="C12" s="11" t="s">
        <v>208</v>
      </c>
    </row>
    <row r="13" spans="1:3" ht="13.5">
      <c r="A13" s="11" t="s">
        <v>248</v>
      </c>
      <c r="B13" s="11" t="s">
        <v>249</v>
      </c>
      <c r="C13" s="11" t="s">
        <v>208</v>
      </c>
    </row>
    <row r="14" spans="1:3" ht="13.5">
      <c r="A14" s="11" t="s">
        <v>250</v>
      </c>
      <c r="B14" s="11" t="s">
        <v>251</v>
      </c>
      <c r="C14" s="11" t="s">
        <v>208</v>
      </c>
    </row>
    <row r="15" spans="1:3" ht="13.5">
      <c r="A15" s="11" t="s">
        <v>252</v>
      </c>
      <c r="B15" s="11" t="s">
        <v>253</v>
      </c>
      <c r="C15" s="11" t="s">
        <v>208</v>
      </c>
    </row>
    <row r="16" spans="1:3" ht="13.5">
      <c r="A16" s="11" t="s">
        <v>254</v>
      </c>
      <c r="B16" s="11" t="s">
        <v>255</v>
      </c>
      <c r="C16" s="11" t="s">
        <v>208</v>
      </c>
    </row>
    <row r="17" spans="1:3" ht="13.5">
      <c r="A17" s="11" t="s">
        <v>256</v>
      </c>
      <c r="B17" s="11" t="s">
        <v>257</v>
      </c>
      <c r="C17" s="11" t="s">
        <v>208</v>
      </c>
    </row>
    <row r="18" spans="1:3" ht="13.5">
      <c r="A18" s="11" t="s">
        <v>264</v>
      </c>
      <c r="B18" s="11" t="s">
        <v>259</v>
      </c>
      <c r="C18" s="11" t="s">
        <v>284</v>
      </c>
    </row>
    <row r="19" spans="1:3" ht="13.5">
      <c r="A19" s="11" t="s">
        <v>270</v>
      </c>
      <c r="B19" s="11" t="s">
        <v>268</v>
      </c>
      <c r="C19" s="11" t="s">
        <v>289</v>
      </c>
    </row>
    <row r="20" spans="1:3" ht="13.5">
      <c r="A20" s="11" t="s">
        <v>277</v>
      </c>
      <c r="B20" s="11" t="s">
        <v>273</v>
      </c>
      <c r="C20" s="11" t="s">
        <v>293</v>
      </c>
    </row>
    <row r="21" spans="1:3" ht="13.5">
      <c r="A21" s="11" t="s">
        <v>125</v>
      </c>
      <c r="B21" s="11" t="s">
        <v>123</v>
      </c>
      <c r="C21" s="11" t="s">
        <v>296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241</v>
      </c>
      <c r="C39" s="11" t="s">
        <v>208</v>
      </c>
    </row>
    <row r="40" spans="1:3" ht="13.5">
      <c r="A40" s="11" t="s">
        <v>242</v>
      </c>
      <c r="B40" s="11" t="s">
        <v>243</v>
      </c>
      <c r="C40" s="11" t="s">
        <v>208</v>
      </c>
    </row>
    <row r="41" spans="1:3" ht="13.5">
      <c r="A41" s="11" t="s">
        <v>244</v>
      </c>
      <c r="B41" s="11" t="s">
        <v>245</v>
      </c>
      <c r="C41" s="11" t="s">
        <v>208</v>
      </c>
    </row>
    <row r="42" spans="1:3" ht="13.5">
      <c r="A42" s="11" t="s">
        <v>246</v>
      </c>
      <c r="B42" s="11" t="s">
        <v>247</v>
      </c>
      <c r="C42" s="11" t="s">
        <v>208</v>
      </c>
    </row>
    <row r="43" spans="1:3" ht="13.5">
      <c r="A43" s="11" t="s">
        <v>248</v>
      </c>
      <c r="B43" s="11" t="s">
        <v>249</v>
      </c>
      <c r="C43" s="11" t="s">
        <v>208</v>
      </c>
    </row>
    <row r="44" spans="1:3" ht="13.5">
      <c r="A44" s="11" t="s">
        <v>250</v>
      </c>
      <c r="B44" s="11" t="s">
        <v>251</v>
      </c>
      <c r="C44" s="11" t="s">
        <v>208</v>
      </c>
    </row>
    <row r="45" spans="1:3" ht="13.5">
      <c r="A45" s="11" t="s">
        <v>252</v>
      </c>
      <c r="B45" s="11" t="s">
        <v>253</v>
      </c>
      <c r="C45" s="11" t="s">
        <v>208</v>
      </c>
    </row>
    <row r="46" spans="1:3" ht="13.5">
      <c r="A46" s="11" t="s">
        <v>254</v>
      </c>
      <c r="B46" s="11" t="s">
        <v>255</v>
      </c>
      <c r="C46" s="11" t="s">
        <v>208</v>
      </c>
    </row>
    <row r="47" spans="1:3" ht="13.5">
      <c r="A47" s="11" t="s">
        <v>256</v>
      </c>
      <c r="B47" s="11" t="s">
        <v>257</v>
      </c>
      <c r="C47" s="11" t="s">
        <v>208</v>
      </c>
    </row>
    <row r="48" spans="1:3" ht="13.5">
      <c r="A48" s="11" t="s">
        <v>258</v>
      </c>
      <c r="B48" s="11" t="s">
        <v>259</v>
      </c>
      <c r="C48" s="11" t="s">
        <v>193</v>
      </c>
    </row>
    <row r="49" spans="1:3" ht="13.5">
      <c r="A49" s="11" t="s">
        <v>260</v>
      </c>
      <c r="B49" s="11" t="s">
        <v>259</v>
      </c>
      <c r="C49" s="11" t="s">
        <v>194</v>
      </c>
    </row>
    <row r="50" spans="1:3" ht="13.5">
      <c r="A50" s="11" t="s">
        <v>261</v>
      </c>
      <c r="B50" s="11" t="s">
        <v>259</v>
      </c>
      <c r="C50" s="11" t="s">
        <v>195</v>
      </c>
    </row>
    <row r="51" spans="1:3" ht="13.5">
      <c r="A51" s="11" t="s">
        <v>262</v>
      </c>
      <c r="B51" s="11" t="s">
        <v>259</v>
      </c>
      <c r="C51" s="11" t="s">
        <v>196</v>
      </c>
    </row>
    <row r="52" spans="1:3" ht="13.5">
      <c r="A52" s="11" t="s">
        <v>263</v>
      </c>
      <c r="B52" s="11" t="s">
        <v>259</v>
      </c>
      <c r="C52" s="11" t="s">
        <v>283</v>
      </c>
    </row>
    <row r="53" spans="1:3" ht="13.5">
      <c r="A53" s="11" t="s">
        <v>264</v>
      </c>
      <c r="B53" s="11" t="s">
        <v>259</v>
      </c>
      <c r="C53" s="11" t="s">
        <v>284</v>
      </c>
    </row>
    <row r="54" spans="1:3" ht="13.5">
      <c r="A54" s="11" t="s">
        <v>265</v>
      </c>
      <c r="B54" s="11" t="s">
        <v>259</v>
      </c>
      <c r="C54" s="11" t="s">
        <v>285</v>
      </c>
    </row>
    <row r="55" spans="1:3" ht="13.5">
      <c r="A55" s="11" t="s">
        <v>266</v>
      </c>
      <c r="B55" s="11" t="s">
        <v>259</v>
      </c>
      <c r="C55" s="11" t="s">
        <v>286</v>
      </c>
    </row>
    <row r="56" spans="1:3" ht="13.5">
      <c r="A56" s="11" t="s">
        <v>267</v>
      </c>
      <c r="B56" s="11" t="s">
        <v>268</v>
      </c>
      <c r="C56" s="11" t="s">
        <v>287</v>
      </c>
    </row>
    <row r="57" spans="1:3" ht="13.5">
      <c r="A57" s="11" t="s">
        <v>269</v>
      </c>
      <c r="B57" s="11" t="s">
        <v>268</v>
      </c>
      <c r="C57" s="11" t="s">
        <v>288</v>
      </c>
    </row>
    <row r="58" spans="1:3" ht="13.5">
      <c r="A58" s="11" t="s">
        <v>270</v>
      </c>
      <c r="B58" s="11" t="s">
        <v>268</v>
      </c>
      <c r="C58" s="11" t="s">
        <v>289</v>
      </c>
    </row>
    <row r="59" spans="1:3" ht="13.5">
      <c r="A59" s="11" t="s">
        <v>271</v>
      </c>
      <c r="B59" s="11" t="s">
        <v>268</v>
      </c>
      <c r="C59" s="11" t="s">
        <v>290</v>
      </c>
    </row>
    <row r="60" spans="1:3" ht="13.5">
      <c r="A60" s="11" t="s">
        <v>272</v>
      </c>
      <c r="B60" s="11" t="s">
        <v>273</v>
      </c>
      <c r="C60" s="11" t="s">
        <v>193</v>
      </c>
    </row>
    <row r="61" spans="1:3" ht="13.5">
      <c r="A61" s="11" t="s">
        <v>274</v>
      </c>
      <c r="B61" s="11" t="s">
        <v>273</v>
      </c>
      <c r="C61" s="11" t="s">
        <v>291</v>
      </c>
    </row>
    <row r="62" spans="1:3" ht="13.5">
      <c r="A62" s="11" t="s">
        <v>275</v>
      </c>
      <c r="B62" s="11" t="s">
        <v>273</v>
      </c>
      <c r="C62" s="11" t="s">
        <v>195</v>
      </c>
    </row>
    <row r="63" spans="1:3" ht="13.5">
      <c r="A63" s="11" t="s">
        <v>276</v>
      </c>
      <c r="B63" s="11" t="s">
        <v>273</v>
      </c>
      <c r="C63" s="11" t="s">
        <v>292</v>
      </c>
    </row>
    <row r="64" spans="1:3" ht="13.5">
      <c r="A64" s="11" t="s">
        <v>277</v>
      </c>
      <c r="B64" s="11" t="s">
        <v>273</v>
      </c>
      <c r="C64" s="11" t="s">
        <v>293</v>
      </c>
    </row>
    <row r="65" spans="1:3" ht="13.5">
      <c r="A65" s="11" t="s">
        <v>278</v>
      </c>
      <c r="B65" s="11" t="s">
        <v>273</v>
      </c>
      <c r="C65" s="11" t="s">
        <v>285</v>
      </c>
    </row>
    <row r="66" spans="1:3" ht="13.5">
      <c r="A66" s="11" t="s">
        <v>279</v>
      </c>
      <c r="B66" s="11" t="s">
        <v>123</v>
      </c>
      <c r="C66" s="11" t="s">
        <v>294</v>
      </c>
    </row>
    <row r="67" spans="1:3" ht="13.5">
      <c r="A67" s="11" t="s">
        <v>124</v>
      </c>
      <c r="B67" s="11" t="s">
        <v>123</v>
      </c>
      <c r="C67" s="11" t="s">
        <v>295</v>
      </c>
    </row>
    <row r="68" spans="1:3" ht="13.5">
      <c r="A68" s="11" t="s">
        <v>125</v>
      </c>
      <c r="B68" s="11" t="s">
        <v>123</v>
      </c>
      <c r="C68" s="11" t="s">
        <v>296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PageLayoutView="0" workbookViewId="0" topLeftCell="A1">
      <pane ySplit="4" topLeftCell="BM5" activePane="bottomLeft" state="frozen"/>
      <selection pane="topLeft" activeCell="A1" sqref="A1"/>
      <selection pane="bottomLeft" activeCell="E5" sqref="E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4" t="str">
        <f>IF('申込'!C1="",#REF!,'申込'!C1)&amp;"大会参加者数"</f>
        <v>種目別記録会３戦大会参加者数</v>
      </c>
      <c r="B1" s="44"/>
      <c r="C1" s="44"/>
      <c r="D1" s="44"/>
      <c r="E1" s="44"/>
      <c r="F1" s="47"/>
      <c r="G1" s="38"/>
      <c r="H1" s="38"/>
    </row>
    <row r="2" spans="1:8" ht="24" customHeight="1">
      <c r="A2" s="38"/>
      <c r="B2" s="38"/>
      <c r="C2" s="72" t="s">
        <v>338</v>
      </c>
      <c r="D2" s="215">
        <f>IF('申込必要事項'!D3="","",'申込必要事項'!D3)</f>
      </c>
      <c r="E2" s="215"/>
      <c r="F2" s="215"/>
      <c r="G2" s="38"/>
      <c r="H2" s="38"/>
    </row>
    <row r="3" spans="1:8" ht="18" customHeight="1" thickBot="1">
      <c r="A3" s="38"/>
      <c r="B3" s="38"/>
      <c r="C3" s="38"/>
      <c r="D3" s="38"/>
      <c r="E3" s="38"/>
      <c r="F3" s="38"/>
      <c r="G3" s="38"/>
      <c r="H3" s="38"/>
    </row>
    <row r="4" spans="1:8" ht="17.25" customHeight="1" thickBot="1">
      <c r="A4" s="48" t="s">
        <v>299</v>
      </c>
      <c r="B4" s="49" t="s">
        <v>306</v>
      </c>
      <c r="C4" s="50" t="s">
        <v>240</v>
      </c>
      <c r="D4" s="48" t="s">
        <v>299</v>
      </c>
      <c r="E4" s="49" t="s">
        <v>306</v>
      </c>
      <c r="F4" s="51" t="s">
        <v>240</v>
      </c>
      <c r="G4" s="39"/>
      <c r="H4" s="38"/>
    </row>
    <row r="5" spans="1:8" ht="21.75" customHeight="1" thickTop="1">
      <c r="A5" s="216" t="s">
        <v>235</v>
      </c>
      <c r="B5" s="179" t="s">
        <v>368</v>
      </c>
      <c r="C5" s="89">
        <f>COUNTIF('申込'!$G$11:$G$50,B5)</f>
        <v>0</v>
      </c>
      <c r="D5" s="216" t="s">
        <v>236</v>
      </c>
      <c r="E5" s="179" t="s">
        <v>368</v>
      </c>
      <c r="F5" s="40">
        <f>COUNTIF('申込'!$X$11:$X$50,E5)</f>
        <v>0</v>
      </c>
      <c r="G5" s="41"/>
      <c r="H5" s="38"/>
    </row>
    <row r="6" spans="1:8" ht="21.75" customHeight="1">
      <c r="A6" s="217"/>
      <c r="B6" s="180" t="s">
        <v>225</v>
      </c>
      <c r="C6" s="77">
        <f>COUNTIF('申込'!$G$11:$G$50,B6)</f>
        <v>0</v>
      </c>
      <c r="D6" s="217"/>
      <c r="E6" s="180" t="s">
        <v>225</v>
      </c>
      <c r="F6" s="42">
        <f>COUNTIF('申込'!$X$11:$X$50,E6)</f>
        <v>0</v>
      </c>
      <c r="G6" s="41"/>
      <c r="H6" s="38"/>
    </row>
    <row r="7" spans="1:8" ht="21.75" customHeight="1">
      <c r="A7" s="217"/>
      <c r="B7" s="181" t="s">
        <v>372</v>
      </c>
      <c r="C7" s="77">
        <f>COUNTIF('申込'!$G$11:$G$50,B7)</f>
        <v>0</v>
      </c>
      <c r="D7" s="217"/>
      <c r="E7" s="181" t="s">
        <v>372</v>
      </c>
      <c r="F7" s="42">
        <f>COUNTIF('申込'!$X$11:$X$50,E7)</f>
        <v>0</v>
      </c>
      <c r="G7" s="41"/>
      <c r="H7" s="38"/>
    </row>
    <row r="8" spans="1:8" ht="21.75" customHeight="1">
      <c r="A8" s="217"/>
      <c r="B8" s="181" t="s">
        <v>373</v>
      </c>
      <c r="C8" s="77">
        <f>COUNTIF('申込'!$G$11:$G$50,B8)</f>
        <v>0</v>
      </c>
      <c r="D8" s="217"/>
      <c r="E8" s="181" t="s">
        <v>373</v>
      </c>
      <c r="F8" s="42">
        <f>COUNTIF('申込'!$X$11:$X$50,E8)</f>
        <v>0</v>
      </c>
      <c r="G8" s="41"/>
      <c r="H8" s="38"/>
    </row>
    <row r="9" spans="1:8" ht="21.75" customHeight="1">
      <c r="A9" s="217"/>
      <c r="B9" s="180" t="s">
        <v>374</v>
      </c>
      <c r="C9" s="77">
        <f>COUNTIF('申込'!$G$11:$G$50,B9)</f>
        <v>0</v>
      </c>
      <c r="D9" s="217"/>
      <c r="E9" s="180" t="s">
        <v>376</v>
      </c>
      <c r="F9" s="42">
        <f>COUNTIF('申込'!$X$11:$X$50,E9)</f>
        <v>0</v>
      </c>
      <c r="G9" s="41"/>
      <c r="H9" s="38"/>
    </row>
    <row r="10" spans="1:8" ht="21.75" customHeight="1">
      <c r="A10" s="217"/>
      <c r="B10" s="180" t="s">
        <v>370</v>
      </c>
      <c r="C10" s="77">
        <f>COUNTIF('申込'!$G$11:$G$50,B10)</f>
        <v>0</v>
      </c>
      <c r="D10" s="217"/>
      <c r="E10" s="180" t="s">
        <v>375</v>
      </c>
      <c r="F10" s="42">
        <f>COUNTIF('申込'!$X$11:$X$50,E10)</f>
        <v>0</v>
      </c>
      <c r="G10" s="41"/>
      <c r="H10" s="38"/>
    </row>
    <row r="11" spans="1:8" ht="21.75" customHeight="1">
      <c r="A11" s="217"/>
      <c r="B11" s="123"/>
      <c r="C11" s="77">
        <f>COUNTIF('申込'!$G$11:$G$50,B11)</f>
        <v>0</v>
      </c>
      <c r="D11" s="217"/>
      <c r="E11" s="123"/>
      <c r="F11" s="42">
        <f>COUNTIF('申込'!$X$11:$X$50,E11)</f>
        <v>0</v>
      </c>
      <c r="G11" s="41"/>
      <c r="H11" s="38"/>
    </row>
    <row r="12" spans="1:8" ht="21.75" customHeight="1">
      <c r="A12" s="217"/>
      <c r="B12" s="180"/>
      <c r="C12" s="77">
        <f>COUNTIF('申込'!$G$11:$G$50,B12)</f>
        <v>0</v>
      </c>
      <c r="D12" s="217"/>
      <c r="E12" s="180"/>
      <c r="F12" s="42">
        <f>COUNTIF('申込'!$X$11:$X$50,E12)</f>
        <v>0</v>
      </c>
      <c r="G12" s="41"/>
      <c r="H12" s="38"/>
    </row>
    <row r="13" spans="1:8" ht="21.75" customHeight="1">
      <c r="A13" s="217"/>
      <c r="B13" s="180"/>
      <c r="C13" s="77">
        <f>COUNTIF('申込'!$G$11:$G$50,B13)</f>
        <v>0</v>
      </c>
      <c r="D13" s="217"/>
      <c r="E13" s="180"/>
      <c r="F13" s="42">
        <f>COUNTIF('申込'!$X$11:$X$50,E13)</f>
        <v>0</v>
      </c>
      <c r="G13" s="41"/>
      <c r="H13" s="38"/>
    </row>
    <row r="14" spans="1:8" ht="21.75" customHeight="1">
      <c r="A14" s="217"/>
      <c r="B14" s="183"/>
      <c r="C14" s="77">
        <f>COUNTIF('申込'!$G$11:$G$50,B14)</f>
        <v>0</v>
      </c>
      <c r="D14" s="217"/>
      <c r="E14" s="186"/>
      <c r="F14" s="42">
        <f>COUNTIF('申込'!$X$11:$X$50,E14)</f>
        <v>0</v>
      </c>
      <c r="G14" s="41"/>
      <c r="H14" s="38"/>
    </row>
    <row r="15" spans="1:8" ht="21.75" customHeight="1">
      <c r="A15" s="217"/>
      <c r="B15" s="180"/>
      <c r="C15" s="77">
        <f>COUNTIF('申込'!$G$11:$G$50,B15)</f>
        <v>0</v>
      </c>
      <c r="D15" s="217"/>
      <c r="E15" s="180"/>
      <c r="F15" s="42">
        <f>COUNTIF('申込'!$X$11:$X$50,E15)</f>
        <v>0</v>
      </c>
      <c r="G15" s="41"/>
      <c r="H15" s="38"/>
    </row>
    <row r="16" spans="1:8" ht="21.75" customHeight="1">
      <c r="A16" s="217"/>
      <c r="B16" s="180"/>
      <c r="C16" s="77">
        <f>COUNTIF('申込'!$G$11:$G$50,B16)</f>
        <v>0</v>
      </c>
      <c r="D16" s="217"/>
      <c r="E16" s="184"/>
      <c r="F16" s="42">
        <f>COUNTIF('申込'!$X$11:$X$50,E16)</f>
        <v>0</v>
      </c>
      <c r="G16" s="41"/>
      <c r="H16" s="38"/>
    </row>
    <row r="17" spans="1:8" ht="21.75" customHeight="1">
      <c r="A17" s="217"/>
      <c r="B17" s="183"/>
      <c r="C17" s="77">
        <f>COUNTIF('申込'!$G$11:$G$50,B17)</f>
        <v>0</v>
      </c>
      <c r="D17" s="217"/>
      <c r="E17" s="180"/>
      <c r="F17" s="42">
        <f>COUNTIF('申込'!$X$11:$X$50,E17)</f>
        <v>0</v>
      </c>
      <c r="G17" s="41"/>
      <c r="H17" s="38"/>
    </row>
    <row r="18" spans="1:8" ht="21.75" customHeight="1">
      <c r="A18" s="217"/>
      <c r="B18" s="182"/>
      <c r="C18" s="77">
        <f>COUNTIF('申込'!$G$11:$G$50,B18)</f>
        <v>0</v>
      </c>
      <c r="D18" s="217"/>
      <c r="E18" s="186"/>
      <c r="F18" s="42">
        <f>COUNTIF('申込'!$X$11:$X$50,E18)</f>
        <v>0</v>
      </c>
      <c r="G18" s="41"/>
      <c r="H18" s="38"/>
    </row>
    <row r="19" spans="1:8" ht="21.75" customHeight="1">
      <c r="A19" s="217"/>
      <c r="B19" s="182"/>
      <c r="C19" s="77">
        <f>COUNTIF('申込'!$G$11:$G$50,B19)</f>
        <v>0</v>
      </c>
      <c r="D19" s="217"/>
      <c r="E19" s="180"/>
      <c r="F19" s="42">
        <f>COUNTIF('申込'!$X$11:$X$50,E19)</f>
        <v>0</v>
      </c>
      <c r="G19" s="41"/>
      <c r="H19" s="38"/>
    </row>
    <row r="20" spans="1:8" ht="21.75" customHeight="1">
      <c r="A20" s="217"/>
      <c r="B20" s="123"/>
      <c r="C20" s="77">
        <f>COUNTIF('申込'!$G$11:$G$50,B20)</f>
        <v>0</v>
      </c>
      <c r="D20" s="217"/>
      <c r="E20" s="184"/>
      <c r="F20" s="42">
        <f>COUNTIF('申込'!$X$11:$X$50,E20)</f>
        <v>0</v>
      </c>
      <c r="G20" s="41"/>
      <c r="H20" s="38"/>
    </row>
    <row r="21" spans="1:8" ht="21.75" customHeight="1">
      <c r="A21" s="217"/>
      <c r="B21" s="123"/>
      <c r="C21" s="77">
        <f>COUNTIF('申込'!$G$11:$G$50,B21)</f>
        <v>0</v>
      </c>
      <c r="D21" s="217"/>
      <c r="E21" s="184"/>
      <c r="F21" s="42">
        <f>COUNTIF('申込'!$X$11:$X$50,E21)</f>
        <v>0</v>
      </c>
      <c r="G21" s="41"/>
      <c r="H21" s="38"/>
    </row>
    <row r="22" spans="1:8" ht="21.75" customHeight="1" thickBot="1">
      <c r="A22" s="218"/>
      <c r="B22" s="124"/>
      <c r="C22" s="78">
        <f>COUNTIF('申込'!$G$11:$G$50,B22)</f>
        <v>0</v>
      </c>
      <c r="D22" s="218"/>
      <c r="E22" s="185"/>
      <c r="F22" s="57">
        <f>COUNTIF('申込'!$X$11:$X$50,E22)</f>
        <v>0</v>
      </c>
      <c r="G22" s="41"/>
      <c r="H22" s="38"/>
    </row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</sheetData>
  <sheetProtection sheet="1" selectLockedCells="1"/>
  <mergeCells count="3">
    <mergeCell ref="D2:F2"/>
    <mergeCell ref="A5:A22"/>
    <mergeCell ref="D5:D22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TF-19</cp:lastModifiedBy>
  <cp:lastPrinted>2019-06-24T04:07:36Z</cp:lastPrinted>
  <dcterms:created xsi:type="dcterms:W3CDTF">2008-02-20T03:31:46Z</dcterms:created>
  <dcterms:modified xsi:type="dcterms:W3CDTF">2019-06-24T04:10:33Z</dcterms:modified>
  <cp:category/>
  <cp:version/>
  <cp:contentType/>
  <cp:contentStatus/>
</cp:coreProperties>
</file>