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5" yWindow="240" windowWidth="14370" windowHeight="7695" tabRatio="752" activeTab="2"/>
  </bookViews>
  <sheets>
    <sheet name="最初にご確認ください" sheetId="1" r:id="rId1"/>
    <sheet name="申込必要事項(様式①)" sheetId="2" r:id="rId2"/>
    <sheet name="男子(様式②)" sheetId="3" r:id="rId3"/>
    <sheet name="女子(様式②)" sheetId="4" r:id="rId4"/>
    <sheet name="男子種目" sheetId="5" state="hidden" r:id="rId5"/>
    <sheet name="女子種目" sheetId="6" state="hidden" r:id="rId6"/>
    <sheet name="種目コード" sheetId="7" state="hidden" r:id="rId7"/>
    <sheet name="各種コード" sheetId="8" state="hidden" r:id="rId8"/>
    <sheet name="リレー(様式③）" sheetId="9" r:id="rId9"/>
    <sheet name="参加人数(様式④)" sheetId="10" r:id="rId10"/>
  </sheets>
  <definedNames>
    <definedName name="_xlnm.Print_Area" localSheetId="0">'最初にご確認ください'!$B$1:$Q$73</definedName>
    <definedName name="_xlnm.Print_Area" localSheetId="9">'参加人数(様式④)'!$A$1:$F$26</definedName>
    <definedName name="_xlnm.Print_Area" localSheetId="3">'女子(様式②)'!$A$1:$K$52</definedName>
    <definedName name="_xlnm.Print_Area" localSheetId="1">'申込必要事項(様式①)'!$A$1:$G$19</definedName>
    <definedName name="_xlnm.Print_Area" localSheetId="2">'男子(様式②)'!$A$1:$K$52</definedName>
    <definedName name="_xlnm.Print_Titles" localSheetId="3">'女子(様式②)'!$1:$10</definedName>
    <definedName name="_xlnm.Print_Titles" localSheetId="2">'男子(様式②)'!$1:$10</definedName>
  </definedNames>
  <calcPr fullCalcOnLoad="1"/>
</workbook>
</file>

<file path=xl/sharedStrings.xml><?xml version="1.0" encoding="utf-8"?>
<sst xmlns="http://schemas.openxmlformats.org/spreadsheetml/2006/main" count="730" uniqueCount="407">
  <si>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</si>
  <si>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</si>
  <si>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</si>
  <si>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</si>
  <si>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</si>
  <si>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</si>
  <si>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</si>
  <si>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</si>
  <si>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</si>
  <si>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</si>
  <si>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</si>
  <si>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</si>
  <si>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</si>
  <si>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</si>
  <si>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</si>
  <si>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</si>
  <si>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</si>
  <si>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</si>
  <si>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</si>
  <si>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</si>
  <si>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</si>
  <si>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</si>
  <si>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</si>
  <si>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</si>
  <si>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</si>
  <si>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</si>
  <si>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</si>
  <si>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</si>
  <si>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</si>
  <si>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</si>
  <si>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</si>
  <si>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</si>
  <si>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</si>
  <si>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</si>
  <si>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</si>
  <si>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</si>
  <si>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</si>
  <si>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</si>
  <si>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</si>
  <si>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</si>
  <si>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</si>
  <si>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</si>
  <si>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</si>
  <si>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</si>
  <si>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</si>
  <si>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</si>
  <si>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</si>
  <si>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</si>
  <si>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</si>
  <si>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</si>
  <si>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</si>
  <si>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</si>
  <si>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</si>
  <si>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</si>
  <si>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</si>
  <si>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</si>
  <si>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</si>
  <si>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</si>
  <si>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</si>
  <si>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</si>
  <si>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</si>
  <si>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</si>
  <si>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</si>
  <si>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</si>
  <si>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</si>
  <si>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</si>
  <si>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</si>
  <si>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</si>
  <si>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</si>
  <si>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</si>
  <si>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</si>
  <si>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</si>
  <si>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</si>
  <si>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</si>
  <si>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</si>
  <si>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</si>
  <si>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</si>
  <si>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</si>
  <si>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</si>
  <si>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</si>
  <si>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</si>
  <si>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</si>
  <si>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</si>
  <si>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</si>
  <si>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</si>
  <si>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</si>
  <si>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</si>
  <si>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</si>
  <si>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</si>
  <si>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</si>
  <si>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</si>
  <si>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</si>
  <si>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</si>
  <si>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</si>
  <si>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</si>
  <si>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</si>
  <si>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</si>
  <si>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</si>
  <si>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</si>
  <si>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</si>
  <si>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</si>
  <si>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</si>
  <si>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</si>
  <si>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</si>
  <si>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</si>
  <si>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</si>
  <si>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</si>
  <si>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</si>
  <si>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</si>
  <si>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</si>
  <si>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</si>
  <si>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</si>
  <si>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</si>
  <si>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</si>
  <si>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</si>
  <si>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</si>
  <si>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</si>
  <si>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</si>
  <si>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</si>
  <si>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</si>
  <si>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</si>
  <si>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</si>
  <si>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</si>
  <si>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</si>
  <si>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</si>
  <si>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</si>
  <si>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</si>
  <si>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</si>
  <si>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</si>
  <si>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</si>
  <si>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</si>
  <si>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</si>
  <si>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</si>
  <si>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</si>
  <si>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</si>
  <si>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</si>
  <si>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</si>
  <si>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</si>
  <si>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</si>
  <si>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</si>
  <si>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</si>
  <si>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</si>
  <si>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</si>
  <si>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</si>
  <si>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</si>
  <si>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</si>
  <si>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</si>
  <si>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</si>
  <si>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</si>
  <si>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</si>
  <si>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</si>
  <si>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</si>
  <si>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</si>
  <si>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</si>
  <si>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</si>
  <si>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</si>
  <si>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</si>
  <si>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</si>
  <si>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</si>
  <si>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</si>
  <si>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</si>
  <si>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</si>
  <si>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</si>
  <si>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</si>
  <si>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</si>
  <si>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</si>
  <si>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</si>
  <si>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</si>
  <si>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</si>
  <si>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</si>
  <si>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</si>
  <si>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</si>
  <si>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</si>
  <si>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</si>
  <si>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</si>
  <si>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</si>
  <si>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</si>
  <si>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</si>
  <si>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</si>
  <si>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</si>
  <si>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</si>
  <si>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</si>
  <si>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</si>
  <si>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</si>
  <si>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</si>
  <si>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</si>
  <si>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</si>
  <si>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</si>
  <si>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</si>
  <si>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</si>
  <si>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</si>
  <si>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</si>
  <si>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</si>
  <si>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</si>
  <si>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</si>
  <si>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</si>
  <si>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</si>
  <si>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</si>
  <si>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</si>
  <si>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</si>
  <si>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</si>
  <si>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</si>
  <si>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</si>
  <si>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</si>
  <si>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</si>
  <si>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</si>
  <si>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</si>
  <si>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</si>
  <si>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</si>
  <si>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</si>
  <si>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</si>
  <si>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</si>
  <si>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</si>
  <si>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</si>
  <si>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</si>
  <si>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</si>
  <si>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</si>
  <si>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</si>
  <si>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</si>
  <si>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</si>
  <si>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</si>
  <si>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</si>
  <si>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</si>
  <si>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</si>
  <si>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</si>
  <si>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10.24</t>
  </si>
  <si>
    <t>参加種目</t>
  </si>
  <si>
    <t>３．入力シートは「男子」「女子」それぞれ別シートです。</t>
  </si>
  <si>
    <t>１　記入例</t>
  </si>
  <si>
    <t>２　入力上の注意</t>
  </si>
  <si>
    <t>男子</t>
  </si>
  <si>
    <t>女子</t>
  </si>
  <si>
    <t>５．シート名は、入力完了後も変更しないでください。</t>
  </si>
  <si>
    <t>６．入力シートセルの、行の挿入または削除はしないで下さい。</t>
  </si>
  <si>
    <t>最初に申込必要事項シートに、必要事項を入力して下さい。</t>
  </si>
  <si>
    <t>参加人数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</si>
  <si>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</si>
  <si>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</si>
  <si>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</si>
  <si>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</si>
  <si>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</si>
  <si>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</si>
  <si>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</si>
  <si>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</si>
  <si>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</si>
  <si>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</si>
  <si>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</si>
  <si>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</si>
  <si>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</si>
  <si>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</si>
  <si>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</si>
  <si>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</si>
  <si>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</si>
  <si>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</si>
  <si>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</si>
  <si>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</si>
  <si>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</si>
  <si>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</si>
  <si>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</si>
  <si>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</si>
  <si>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</si>
  <si>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</si>
  <si>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</si>
  <si>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</si>
  <si>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</si>
  <si>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</si>
  <si>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</si>
  <si>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</si>
  <si>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</si>
  <si>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</si>
  <si>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</si>
  <si>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</si>
  <si>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</si>
  <si>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</si>
  <si>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</si>
  <si>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</si>
  <si>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　　　　　　　　距離・高さ　　4M43    →　4.43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</si>
  <si>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</si>
  <si>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</si>
  <si>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</si>
  <si>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</si>
  <si>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</si>
  <si>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</si>
  <si>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</si>
  <si>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</si>
  <si>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</si>
  <si>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</si>
  <si>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</si>
  <si>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</si>
  <si>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</si>
  <si>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</si>
  <si>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</si>
  <si>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</si>
  <si>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</si>
  <si>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</si>
  <si>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ﾌﾘｶﾞﾅ</t>
  </si>
  <si>
    <t>ﾄｶﾁ ﾀﾛｳ</t>
  </si>
  <si>
    <t>十勝　花子</t>
  </si>
  <si>
    <t>ﾌﾘｶﾞﾅ</t>
  </si>
  <si>
    <t>種　　目</t>
  </si>
  <si>
    <t>400R</t>
  </si>
  <si>
    <t>申込み種目１</t>
  </si>
  <si>
    <t>申込み種目２</t>
  </si>
  <si>
    <t>学校名</t>
  </si>
  <si>
    <t>（１）氏名</t>
  </si>
  <si>
    <t>最高記録</t>
  </si>
  <si>
    <t>学生は学年を半角数字で入力して下さい。</t>
  </si>
  <si>
    <t>No.ｶｰﾄﾞ</t>
  </si>
  <si>
    <t>氏　名</t>
  </si>
  <si>
    <t>大会名</t>
  </si>
  <si>
    <t>学校名</t>
  </si>
  <si>
    <t>リレー</t>
  </si>
  <si>
    <t>○</t>
  </si>
  <si>
    <t>ﾄｶﾁ ﾊﾅｺ</t>
  </si>
  <si>
    <t>参加料明細</t>
  </si>
  <si>
    <t>名</t>
  </si>
  <si>
    <t>円　　　＝</t>
  </si>
  <si>
    <t>円</t>
  </si>
  <si>
    <t>×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</si>
  <si>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</si>
  <si>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No.ｶｰﾄﾞ</t>
  </si>
  <si>
    <t>○</t>
  </si>
  <si>
    <t>（３）学校名</t>
  </si>
  <si>
    <t>（４）学年</t>
  </si>
  <si>
    <t>（５）参加種目</t>
  </si>
  <si>
    <t>（６）最高記録</t>
  </si>
  <si>
    <t>※未記入の場合はランキング最下位として処理します。</t>
  </si>
  <si>
    <t>リレーメンバーには○をリストより選択してください。</t>
  </si>
  <si>
    <t>ナンバー登録のフリガナ入力の標記に準じます。</t>
  </si>
  <si>
    <t>学校名（所属名）</t>
  </si>
  <si>
    <t>緊急連絡先</t>
  </si>
  <si>
    <t>電話(携帯)</t>
  </si>
  <si>
    <t>連絡先</t>
  </si>
  <si>
    <t>所属名</t>
  </si>
  <si>
    <t>男子</t>
  </si>
  <si>
    <t>女子</t>
  </si>
  <si>
    <t>(例)　２文字　東＿＿＿京　、　３文字　北海＿＿道　、　４文字　十勝＿帯広　、　５文字　北海道十勝　、　６文字　北海道中札内　</t>
  </si>
  <si>
    <t>リレーシートへの入力を行ってください。</t>
  </si>
  <si>
    <r>
      <t>申込種目はドロップダウンリストから選択すること。誤入力防止のため、</t>
    </r>
    <r>
      <rPr>
        <b/>
        <u val="single"/>
        <sz val="14"/>
        <color indexed="10"/>
        <rFont val="ＭＳ ゴシック"/>
        <family val="3"/>
      </rPr>
      <t>キーボードでの直接入力は行わないで下さい</t>
    </r>
    <r>
      <rPr>
        <sz val="12"/>
        <color indexed="10"/>
        <rFont val="ＭＳ ゴシック"/>
        <family val="3"/>
      </rPr>
      <t>。</t>
    </r>
  </si>
  <si>
    <t>記録をもって班組する場合に必要となりますので、必ず入力してください。初参加の場合、練習記録でも可とします。</t>
  </si>
  <si>
    <t>・記録の単位記号は半角数字と半角記号("," ".")で入力してください。</t>
  </si>
  <si>
    <t>3年100m</t>
  </si>
  <si>
    <t>※参加しない選手名は入力しないでください。</t>
  </si>
  <si>
    <t>【基本確認事項】</t>
  </si>
  <si>
    <t>１．このファイルは、Microsofto Excel 2003で作られています。</t>
  </si>
  <si>
    <r>
      <t>全角入力しスペースを入れて合計５文字になるよう入力して下さい。</t>
    </r>
    <r>
      <rPr>
        <sz val="12"/>
        <color indexed="10"/>
        <rFont val="ＭＳ ゴシック"/>
        <family val="3"/>
      </rPr>
      <t>５文字以上はスペースは入れず入力してください。</t>
    </r>
  </si>
  <si>
    <t>正式名でお願いします。ただし、○○市町村立の部分は省略してください。</t>
  </si>
  <si>
    <t>学 校 名</t>
  </si>
  <si>
    <t>監　督　氏　名　</t>
  </si>
  <si>
    <t>（２）フリガナ</t>
  </si>
  <si>
    <t>（７）リレー</t>
  </si>
  <si>
    <t>大会申込みの注意(必ずお読みください)　　　　</t>
  </si>
  <si>
    <r>
      <t xml:space="preserve">４．ファイル名は、大会名＋学校名にしてください。保存形式は、可能な限り </t>
    </r>
    <r>
      <rPr>
        <b/>
        <u val="single"/>
        <sz val="16"/>
        <color indexed="10"/>
        <rFont val="ＭＳ ゴシック"/>
        <family val="3"/>
      </rPr>
      <t>Microsoft Excel 2003形式</t>
    </r>
    <r>
      <rPr>
        <sz val="12"/>
        <rFont val="ＭＳ ゴシック"/>
        <family val="3"/>
      </rPr>
      <t>でお願いします。</t>
    </r>
  </si>
  <si>
    <t>　【例】帯広小＿小学陸上</t>
  </si>
  <si>
    <t>帯広小</t>
  </si>
  <si>
    <t>音更小</t>
  </si>
  <si>
    <t>5年100m</t>
  </si>
  <si>
    <t>4年800m</t>
  </si>
  <si>
    <t>4年800m</t>
  </si>
  <si>
    <t>3,07.00</t>
  </si>
  <si>
    <t>4年走幅跳</t>
  </si>
  <si>
    <t>(例) 音更小学校、帯広小学校</t>
  </si>
  <si>
    <t>4年100m</t>
  </si>
  <si>
    <t>5年1500m</t>
  </si>
  <si>
    <t>6年1500m</t>
  </si>
  <si>
    <t>6年100m</t>
  </si>
  <si>
    <t>3年800m</t>
  </si>
  <si>
    <t>5年走高跳</t>
  </si>
  <si>
    <t>6年走高跳</t>
  </si>
  <si>
    <t>5年走幅跳</t>
  </si>
  <si>
    <t>6年走幅跳</t>
  </si>
  <si>
    <t>6年砲丸投</t>
  </si>
  <si>
    <t>5年800m</t>
  </si>
  <si>
    <t>6年800m</t>
  </si>
  <si>
    <t>15.43</t>
  </si>
  <si>
    <t>十勝小</t>
  </si>
  <si>
    <t>5,07.00</t>
  </si>
  <si>
    <t>個人１種目</t>
  </si>
  <si>
    <t>×</t>
  </si>
  <si>
    <t>小学生陸上大会申込基本シート</t>
  </si>
  <si>
    <t>5年80mH</t>
  </si>
  <si>
    <t>6年80mH</t>
  </si>
  <si>
    <r>
      <t>学校の場合、末尾には"</t>
    </r>
    <r>
      <rPr>
        <b/>
        <u val="single"/>
        <sz val="14"/>
        <color indexed="10"/>
        <rFont val="ＭＳ ゴシック"/>
        <family val="3"/>
      </rPr>
      <t>小</t>
    </r>
    <r>
      <rPr>
        <b/>
        <u val="single"/>
        <sz val="14"/>
        <rFont val="ＭＳ ゴシック"/>
        <family val="3"/>
      </rPr>
      <t>"をつけること</t>
    </r>
    <r>
      <rPr>
        <sz val="12"/>
        <rFont val="ＭＳ ゴシック"/>
        <family val="3"/>
      </rPr>
      <t>。</t>
    </r>
  </si>
  <si>
    <t>【男子】</t>
  </si>
  <si>
    <t>【女子】</t>
  </si>
  <si>
    <t>最高記録(必ず入力)</t>
  </si>
  <si>
    <t>チーム名 (ﾄﾞﾛｯﾌﾟﾀﾞｳﾝ入力)</t>
  </si>
  <si>
    <t>氏　名 (氏名入力の注意確認)</t>
  </si>
  <si>
    <t>NO.カード</t>
  </si>
  <si>
    <r>
      <t>※　</t>
    </r>
    <r>
      <rPr>
        <b/>
        <sz val="11"/>
        <color indexed="8"/>
        <rFont val="ＭＳ Ｐゴシック"/>
        <family val="3"/>
      </rPr>
      <t>参加しないチームの種目名の欄は空欄にしてください。</t>
    </r>
  </si>
  <si>
    <r>
      <t>チーム名</t>
    </r>
    <r>
      <rPr>
        <sz val="10"/>
        <rFont val="ＭＳ Ｐゴシック"/>
        <family val="3"/>
      </rPr>
      <t xml:space="preserve"> (ﾄﾞﾛｯﾌﾟﾀﾞｳﾝ入力)</t>
    </r>
  </si>
  <si>
    <t>NO.カード</t>
  </si>
  <si>
    <t>リレー</t>
  </si>
  <si>
    <t>ﾁｰﾑ</t>
  </si>
  <si>
    <t>×</t>
  </si>
  <si>
    <t>合　　計</t>
  </si>
  <si>
    <t>4×100mR</t>
  </si>
  <si>
    <t>4年ｼﾞｬﾍﾞﾘｯｸﾎﾞｰﾙ投</t>
  </si>
  <si>
    <t>5年ｼﾞｬﾍﾞﾘｯｸﾎﾞｰﾙ投</t>
  </si>
  <si>
    <t>6年ｼﾞｬﾍﾞﾘｯｸﾎﾞｰﾙ投</t>
  </si>
  <si>
    <t>円　　＝</t>
  </si>
  <si>
    <t>ﾅﾝﾊﾞｰｶｰﾄﾞ記入不要</t>
  </si>
  <si>
    <t>春季サーキット第３戦</t>
  </si>
  <si>
    <t>サーキット陸上競技第３戦　小学生リレー申込み</t>
  </si>
  <si>
    <r>
      <t>・</t>
    </r>
    <r>
      <rPr>
        <b/>
        <u val="single"/>
        <sz val="13"/>
        <color indexed="10"/>
        <rFont val="ＭＳ ゴシック"/>
        <family val="3"/>
      </rPr>
      <t>「分や秒」、「ｍ」は「.」(半角ﾋﾟﾘｵﾄﾞ)</t>
    </r>
    <r>
      <rPr>
        <sz val="13"/>
        <color indexed="10"/>
        <rFont val="ＭＳ ゴシック"/>
        <family val="3"/>
      </rPr>
      <t>で入力してください。</t>
    </r>
  </si>
  <si>
    <t>【入力例】　　　電気計時　　　10秒10　→　10.10　　　1分59秒00　→　1.59.00　　　9分30秒54　→　09.30.54</t>
  </si>
  <si>
    <t>3年ｼﾞｬﾍﾞﾘｯｸﾎﾞｰﾙ投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</si>
</sst>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name val="ＭＳ 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2"/>
      <color indexed="10"/>
      <name val="ＭＳ ゴシック"/>
      <family val="3"/>
    </font>
    <font>
      <b/>
      <u val="single"/>
      <sz val="16"/>
      <color indexed="10"/>
      <name val="ＭＳ ゴシック"/>
      <family val="3"/>
    </font>
    <font>
      <b/>
      <u val="single"/>
      <sz val="14"/>
      <color indexed="10"/>
      <name val="ＭＳ ゴシック"/>
      <family val="3"/>
    </font>
    <font>
      <b/>
      <u val="single"/>
      <sz val="14"/>
      <name val="ＭＳ ゴシック"/>
      <family val="3"/>
    </font>
    <font>
      <b/>
      <u val="single"/>
      <sz val="13"/>
      <color indexed="10"/>
      <name val="ＭＳ ゴシック"/>
      <family val="3"/>
    </font>
    <font>
      <sz val="13"/>
      <name val="ＭＳ Ｐゴシック"/>
      <family val="3"/>
    </font>
    <font>
      <sz val="13"/>
      <name val="ＭＳ ゴシック"/>
      <family val="3"/>
    </font>
    <font>
      <sz val="13"/>
      <color indexed="10"/>
      <name val="ＭＳ ゴシック"/>
      <family val="3"/>
    </font>
    <font>
      <sz val="12"/>
      <color indexed="8"/>
      <name val="ＭＳ ゴシック"/>
      <family val="3"/>
    </font>
    <font>
      <sz val="14"/>
      <color indexed="10"/>
      <name val="ＭＳ Ｐゴシック"/>
      <family val="3"/>
    </font>
    <font>
      <sz val="16"/>
      <color indexed="10"/>
      <name val="ＭＳ Ｐゴシック"/>
      <family val="3"/>
    </font>
    <font>
      <sz val="12"/>
      <name val="ＭＳ 明朝"/>
      <family val="1"/>
    </font>
    <font>
      <u val="single"/>
      <sz val="14"/>
      <color indexed="8"/>
      <name val="ＭＳ ゴシック"/>
      <family val="3"/>
    </font>
    <font>
      <sz val="14"/>
      <color indexed="8"/>
      <name val="ＭＳ ゴシック"/>
      <family val="3"/>
    </font>
    <font>
      <sz val="14"/>
      <color indexed="8"/>
      <name val="ＭＳ Ｐゴシック"/>
      <family val="3"/>
    </font>
    <font>
      <b/>
      <sz val="10"/>
      <color indexed="8"/>
      <name val="ＭＳ ゴシック"/>
      <family val="3"/>
    </font>
    <font>
      <sz val="11"/>
      <color indexed="10"/>
      <name val="ＭＳ ゴシック"/>
      <family val="3"/>
    </font>
    <font>
      <sz val="11"/>
      <color indexed="9"/>
      <name val="ＭＳ ゴシック"/>
      <family val="3"/>
    </font>
    <font>
      <sz val="9"/>
      <name val="MS UI Gothic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2" fillId="0" borderId="3" applyNumberFormat="0" applyFill="0" applyAlignment="0" applyProtection="0"/>
    <xf numFmtId="0" fontId="43" fillId="3" borderId="0" applyNumberFormat="0" applyBorder="0" applyAlignment="0" applyProtection="0"/>
    <xf numFmtId="0" fontId="44" fillId="23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46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3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7" borderId="4" applyNumberFormat="0" applyAlignment="0" applyProtection="0"/>
    <xf numFmtId="0" fontId="51" fillId="4" borderId="0" applyNumberFormat="0" applyBorder="0" applyAlignment="0" applyProtection="0"/>
  </cellStyleXfs>
  <cellXfs count="29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4" fillId="12" borderId="1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vertical="center"/>
    </xf>
    <xf numFmtId="49" fontId="5" fillId="24" borderId="10" xfId="0" applyNumberFormat="1" applyFont="1" applyFill="1" applyBorder="1" applyAlignment="1">
      <alignment vertical="center"/>
    </xf>
    <xf numFmtId="0" fontId="21" fillId="8" borderId="10" xfId="0" applyFont="1" applyFill="1" applyBorder="1" applyAlignment="1">
      <alignment horizontal="center" vertical="center"/>
    </xf>
    <xf numFmtId="0" fontId="21" fillId="8" borderId="10" xfId="0" applyFont="1" applyFill="1" applyBorder="1" applyAlignment="1">
      <alignment horizontal="center" vertical="center" shrinkToFit="1"/>
    </xf>
    <xf numFmtId="0" fontId="21" fillId="8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5" fillId="23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22" fillId="0" borderId="13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2" fillId="0" borderId="1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1" fillId="0" borderId="15" xfId="0" applyFont="1" applyFill="1" applyBorder="1" applyAlignment="1" applyProtection="1">
      <alignment horizontal="center" vertical="center"/>
      <protection hidden="1"/>
    </xf>
    <xf numFmtId="0" fontId="11" fillId="0" borderId="16" xfId="0" applyFont="1" applyFill="1" applyBorder="1" applyAlignment="1" applyProtection="1">
      <alignment horizontal="center" vertical="center"/>
      <protection hidden="1"/>
    </xf>
    <xf numFmtId="0" fontId="11" fillId="0" borderId="17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2" fillId="0" borderId="19" xfId="0" applyFont="1" applyBorder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3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/>
      <protection locked="0"/>
    </xf>
    <xf numFmtId="0" fontId="32" fillId="0" borderId="10" xfId="0" applyFont="1" applyFill="1" applyBorder="1" applyAlignment="1" applyProtection="1">
      <alignment vertical="center"/>
      <protection locked="0"/>
    </xf>
    <xf numFmtId="0" fontId="36" fillId="0" borderId="0" xfId="0" applyFont="1" applyBorder="1" applyAlignment="1" applyProtection="1">
      <alignment horizontal="center" vertical="top"/>
      <protection hidden="1"/>
    </xf>
    <xf numFmtId="187" fontId="5" fillId="23" borderId="10" xfId="49" applyNumberFormat="1" applyFont="1" applyFill="1" applyBorder="1" applyAlignment="1" applyProtection="1">
      <alignment vertical="center"/>
      <protection hidden="1"/>
    </xf>
    <xf numFmtId="0" fontId="11" fillId="0" borderId="20" xfId="0" applyFont="1" applyBorder="1" applyAlignment="1" applyProtection="1">
      <alignment horizontal="center"/>
      <protection hidden="1"/>
    </xf>
    <xf numFmtId="0" fontId="22" fillId="0" borderId="0" xfId="0" applyFont="1" applyAlignment="1" applyProtection="1">
      <alignment horizontal="left"/>
      <protection hidden="1"/>
    </xf>
    <xf numFmtId="0" fontId="22" fillId="0" borderId="0" xfId="0" applyFont="1" applyAlignment="1" applyProtection="1">
      <alignment/>
      <protection hidden="1"/>
    </xf>
    <xf numFmtId="0" fontId="21" fillId="4" borderId="10" xfId="0" applyFont="1" applyFill="1" applyBorder="1" applyAlignment="1" applyProtection="1">
      <alignment horizontal="center" vertical="center"/>
      <protection hidden="1"/>
    </xf>
    <xf numFmtId="0" fontId="21" fillId="4" borderId="10" xfId="0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right" vertical="center" indent="1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right" vertical="center" inden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1" fillId="8" borderId="10" xfId="0" applyFont="1" applyFill="1" applyBorder="1" applyAlignment="1" applyProtection="1">
      <alignment horizontal="center" vertical="center" shrinkToFit="1"/>
      <protection hidden="1"/>
    </xf>
    <xf numFmtId="49" fontId="21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1" fillId="21" borderId="10" xfId="0" applyFont="1" applyFill="1" applyBorder="1" applyAlignment="1" applyProtection="1">
      <alignment horizontal="center" vertical="center" shrinkToFit="1"/>
      <protection hidden="1"/>
    </xf>
    <xf numFmtId="49" fontId="21" fillId="21" borderId="10" xfId="0" applyNumberFormat="1" applyFont="1" applyFill="1" applyBorder="1" applyAlignment="1" applyProtection="1">
      <alignment horizontal="center" vertical="center" shrinkToFit="1"/>
      <protection hidden="1"/>
    </xf>
    <xf numFmtId="0" fontId="20" fillId="23" borderId="10" xfId="0" applyFont="1" applyFill="1" applyBorder="1" applyAlignment="1" applyProtection="1">
      <alignment horizontal="center" vertical="center"/>
      <protection hidden="1"/>
    </xf>
    <xf numFmtId="0" fontId="5" fillId="23" borderId="10" xfId="0" applyFont="1" applyFill="1" applyBorder="1" applyAlignment="1" applyProtection="1">
      <alignment horizontal="center" vertical="center"/>
      <protection hidden="1"/>
    </xf>
    <xf numFmtId="49" fontId="5" fillId="23" borderId="10" xfId="0" applyNumberFormat="1" applyFont="1" applyFill="1" applyBorder="1" applyAlignment="1" applyProtection="1">
      <alignment horizontal="right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186" fontId="4" fillId="0" borderId="10" xfId="0" applyNumberFormat="1" applyFont="1" applyFill="1" applyBorder="1" applyAlignment="1" applyProtection="1">
      <alignment horizontal="right" vertical="center"/>
      <protection locked="0"/>
    </xf>
    <xf numFmtId="0" fontId="32" fillId="0" borderId="10" xfId="0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vertical="center"/>
      <protection locked="0"/>
    </xf>
    <xf numFmtId="186" fontId="32" fillId="0" borderId="10" xfId="0" applyNumberFormat="1" applyFont="1" applyFill="1" applyBorder="1" applyAlignment="1" applyProtection="1">
      <alignment horizontal="right" vertical="center"/>
      <protection locked="0"/>
    </xf>
    <xf numFmtId="187" fontId="33" fillId="23" borderId="10" xfId="49" applyNumberFormat="1" applyFont="1" applyFill="1" applyBorder="1" applyAlignment="1" applyProtection="1">
      <alignment vertical="center"/>
      <protection hidden="1"/>
    </xf>
    <xf numFmtId="0" fontId="36" fillId="0" borderId="0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right" vertical="center"/>
      <protection hidden="1"/>
    </xf>
    <xf numFmtId="0" fontId="22" fillId="0" borderId="21" xfId="0" applyFont="1" applyFill="1" applyBorder="1" applyAlignment="1" applyProtection="1">
      <alignment horizontal="center" vertical="center"/>
      <protection hidden="1"/>
    </xf>
    <xf numFmtId="0" fontId="22" fillId="0" borderId="22" xfId="0" applyFont="1" applyFill="1" applyBorder="1" applyAlignment="1" applyProtection="1">
      <alignment horizontal="center" vertical="center"/>
      <protection hidden="1"/>
    </xf>
    <xf numFmtId="0" fontId="22" fillId="0" borderId="23" xfId="0" applyFont="1" applyFill="1" applyBorder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left" vertical="center"/>
      <protection hidden="1"/>
    </xf>
    <xf numFmtId="0" fontId="11" fillId="21" borderId="0" xfId="0" applyFont="1" applyFill="1" applyAlignment="1">
      <alignment vertical="center"/>
    </xf>
    <xf numFmtId="0" fontId="17" fillId="21" borderId="0" xfId="0" applyFont="1" applyFill="1" applyAlignment="1">
      <alignment vertical="center"/>
    </xf>
    <xf numFmtId="0" fontId="11" fillId="21" borderId="0" xfId="0" applyFont="1" applyFill="1" applyAlignment="1">
      <alignment vertical="center"/>
    </xf>
    <xf numFmtId="0" fontId="11" fillId="21" borderId="0" xfId="0" applyFont="1" applyFill="1" applyAlignment="1">
      <alignment/>
    </xf>
    <xf numFmtId="0" fontId="17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52" fillId="21" borderId="24" xfId="0" applyFont="1" applyFill="1" applyBorder="1" applyAlignment="1">
      <alignment horizontal="distributed" vertical="center"/>
    </xf>
    <xf numFmtId="0" fontId="52" fillId="21" borderId="25" xfId="0" applyFont="1" applyFill="1" applyBorder="1" applyAlignment="1">
      <alignment horizontal="distributed" vertical="center"/>
    </xf>
    <xf numFmtId="0" fontId="52" fillId="21" borderId="26" xfId="0" applyFont="1" applyFill="1" applyBorder="1" applyAlignment="1">
      <alignment horizontal="distributed" vertical="center"/>
    </xf>
    <xf numFmtId="0" fontId="57" fillId="0" borderId="0" xfId="0" applyFont="1" applyAlignment="1">
      <alignment vertical="center"/>
    </xf>
    <xf numFmtId="0" fontId="58" fillId="21" borderId="0" xfId="0" applyFont="1" applyFill="1" applyAlignment="1">
      <alignment vertical="center"/>
    </xf>
    <xf numFmtId="0" fontId="57" fillId="21" borderId="0" xfId="0" applyFont="1" applyFill="1" applyAlignment="1">
      <alignment vertical="center"/>
    </xf>
    <xf numFmtId="0" fontId="36" fillId="21" borderId="0" xfId="0" applyFont="1" applyFill="1" applyAlignment="1">
      <alignment/>
    </xf>
    <xf numFmtId="0" fontId="60" fillId="0" borderId="0" xfId="0" applyFont="1" applyAlignment="1">
      <alignment/>
    </xf>
    <xf numFmtId="0" fontId="11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distributed" vertical="top"/>
      <protection hidden="1"/>
    </xf>
    <xf numFmtId="0" fontId="13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12" fillId="0" borderId="0" xfId="0" applyFont="1" applyAlignment="1" applyProtection="1">
      <alignment vertical="top"/>
      <protection hidden="1"/>
    </xf>
    <xf numFmtId="0" fontId="17" fillId="21" borderId="0" xfId="0" applyFont="1" applyFill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left" vertical="center" inden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left" vertical="center" indent="2"/>
      <protection hidden="1"/>
    </xf>
    <xf numFmtId="0" fontId="22" fillId="0" borderId="27" xfId="0" applyFont="1" applyFill="1" applyBorder="1" applyAlignment="1" applyProtection="1">
      <alignment horizontal="right" vertical="center" indent="1"/>
      <protection locked="0"/>
    </xf>
    <xf numFmtId="0" fontId="22" fillId="0" borderId="28" xfId="0" applyFont="1" applyFill="1" applyBorder="1" applyAlignment="1" applyProtection="1">
      <alignment horizontal="right" vertical="center" indent="1"/>
      <protection locked="0"/>
    </xf>
    <xf numFmtId="0" fontId="22" fillId="0" borderId="28" xfId="0" applyFont="1" applyFill="1" applyBorder="1" applyAlignment="1" applyProtection="1">
      <alignment horizontal="right" vertical="center" indent="1" shrinkToFit="1"/>
      <protection locked="0"/>
    </xf>
    <xf numFmtId="0" fontId="22" fillId="0" borderId="27" xfId="0" applyFont="1" applyBorder="1" applyAlignment="1" applyProtection="1">
      <alignment horizontal="right" vertical="center" indent="1"/>
      <protection locked="0"/>
    </xf>
    <xf numFmtId="0" fontId="22" fillId="0" borderId="28" xfId="0" applyFont="1" applyBorder="1" applyAlignment="1" applyProtection="1">
      <alignment horizontal="right" vertical="center" indent="1" shrinkToFit="1"/>
      <protection locked="0"/>
    </xf>
    <xf numFmtId="0" fontId="22" fillId="0" borderId="28" xfId="0" applyFont="1" applyBorder="1" applyAlignment="1" applyProtection="1">
      <alignment horizontal="right" vertical="center" indent="1"/>
      <protection locked="0"/>
    </xf>
    <xf numFmtId="0" fontId="22" fillId="0" borderId="29" xfId="0" applyFont="1" applyBorder="1" applyAlignment="1" applyProtection="1">
      <alignment horizontal="right" vertical="center" indent="1"/>
      <protection locked="0"/>
    </xf>
    <xf numFmtId="0" fontId="45" fillId="0" borderId="0" xfId="0" applyFont="1" applyAlignment="1" applyProtection="1">
      <alignment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64" fillId="21" borderId="0" xfId="0" applyFont="1" applyFill="1" applyAlignment="1">
      <alignment vertical="center"/>
    </xf>
    <xf numFmtId="0" fontId="65" fillId="21" borderId="0" xfId="0" applyFont="1" applyFill="1" applyAlignment="1">
      <alignment vertical="center"/>
    </xf>
    <xf numFmtId="0" fontId="65" fillId="21" borderId="0" xfId="0" applyFont="1" applyFill="1" applyBorder="1" applyAlignment="1">
      <alignment vertical="center" wrapText="1"/>
    </xf>
    <xf numFmtId="0" fontId="66" fillId="21" borderId="0" xfId="0" applyFont="1" applyFill="1" applyAlignment="1">
      <alignment vertical="center"/>
    </xf>
    <xf numFmtId="0" fontId="66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5" fillId="21" borderId="0" xfId="0" applyFont="1" applyFill="1" applyAlignment="1">
      <alignment/>
    </xf>
    <xf numFmtId="0" fontId="65" fillId="0" borderId="0" xfId="0" applyFont="1" applyAlignment="1">
      <alignment/>
    </xf>
    <xf numFmtId="0" fontId="21" fillId="10" borderId="12" xfId="0" applyFont="1" applyFill="1" applyBorder="1" applyAlignment="1">
      <alignment horizontal="center" vertical="center" shrinkToFit="1"/>
    </xf>
    <xf numFmtId="49" fontId="21" fillId="10" borderId="10" xfId="0" applyNumberFormat="1" applyFont="1" applyFill="1" applyBorder="1" applyAlignment="1">
      <alignment horizontal="center" vertical="center" shrinkToFit="1"/>
    </xf>
    <xf numFmtId="0" fontId="21" fillId="25" borderId="12" xfId="0" applyFont="1" applyFill="1" applyBorder="1" applyAlignment="1">
      <alignment horizontal="center" vertical="center" shrinkToFit="1"/>
    </xf>
    <xf numFmtId="49" fontId="21" fillId="25" borderId="10" xfId="0" applyNumberFormat="1" applyFont="1" applyFill="1" applyBorder="1" applyAlignment="1">
      <alignment horizontal="center" vertical="center" shrinkToFit="1"/>
    </xf>
    <xf numFmtId="0" fontId="21" fillId="26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2" fillId="0" borderId="29" xfId="0" applyFont="1" applyFill="1" applyBorder="1" applyAlignment="1" applyProtection="1">
      <alignment horizontal="right" vertical="center" indent="1"/>
      <protection locked="0"/>
    </xf>
    <xf numFmtId="0" fontId="32" fillId="23" borderId="10" xfId="0" applyFont="1" applyFill="1" applyBorder="1" applyAlignment="1" applyProtection="1">
      <alignment vertical="center"/>
      <protection locked="0"/>
    </xf>
    <xf numFmtId="0" fontId="4" fillId="23" borderId="1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hidden="1"/>
    </xf>
    <xf numFmtId="0" fontId="34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176" fontId="5" fillId="21" borderId="1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187" fontId="67" fillId="3" borderId="30" xfId="49" applyNumberFormat="1" applyFont="1" applyFill="1" applyBorder="1" applyAlignment="1" applyProtection="1">
      <alignment horizontal="right" vertical="center"/>
      <protection hidden="1"/>
    </xf>
    <xf numFmtId="0" fontId="14" fillId="17" borderId="10" xfId="0" applyFont="1" applyFill="1" applyBorder="1" applyAlignment="1" applyProtection="1">
      <alignment horizontal="center" vertical="center"/>
      <protection hidden="1"/>
    </xf>
    <xf numFmtId="0" fontId="14" fillId="17" borderId="10" xfId="0" applyFont="1" applyFill="1" applyBorder="1" applyAlignment="1" applyProtection="1">
      <alignment horizontal="center" vertical="center" shrinkToFit="1"/>
      <protection hidden="1"/>
    </xf>
    <xf numFmtId="0" fontId="21" fillId="7" borderId="10" xfId="0" applyFont="1" applyFill="1" applyBorder="1" applyAlignment="1" applyProtection="1">
      <alignment horizontal="center" vertical="center" shrinkToFit="1"/>
      <protection hidden="1"/>
    </xf>
    <xf numFmtId="49" fontId="21" fillId="7" borderId="10" xfId="0" applyNumberFormat="1" applyFont="1" applyFill="1" applyBorder="1" applyAlignment="1" applyProtection="1">
      <alignment horizontal="center" vertical="center" shrinkToFit="1"/>
      <protection hidden="1"/>
    </xf>
    <xf numFmtId="0" fontId="21" fillId="5" borderId="10" xfId="0" applyFont="1" applyFill="1" applyBorder="1" applyAlignment="1" applyProtection="1">
      <alignment horizontal="center" vertical="center" shrinkToFit="1"/>
      <protection hidden="1"/>
    </xf>
    <xf numFmtId="49" fontId="21" fillId="5" borderId="10" xfId="0" applyNumberFormat="1" applyFont="1" applyFill="1" applyBorder="1" applyAlignment="1" applyProtection="1">
      <alignment horizontal="center" vertical="center" shrinkToFit="1"/>
      <protection hidden="1"/>
    </xf>
    <xf numFmtId="0" fontId="33" fillId="23" borderId="10" xfId="0" applyFont="1" applyFill="1" applyBorder="1" applyAlignment="1" applyProtection="1">
      <alignment vertical="center"/>
      <protection hidden="1"/>
    </xf>
    <xf numFmtId="0" fontId="33" fillId="23" borderId="10" xfId="0" applyFont="1" applyFill="1" applyBorder="1" applyAlignment="1" applyProtection="1">
      <alignment horizontal="center" vertical="center"/>
      <protection hidden="1"/>
    </xf>
    <xf numFmtId="49" fontId="33" fillId="23" borderId="10" xfId="0" applyNumberFormat="1" applyFont="1" applyFill="1" applyBorder="1" applyAlignment="1" applyProtection="1">
      <alignment horizontal="right" vertical="center"/>
      <protection hidden="1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0" fontId="35" fillId="0" borderId="0" xfId="0" applyFont="1" applyBorder="1" applyAlignment="1" applyProtection="1">
      <alignment horizontal="right" vertical="center"/>
      <protection hidden="1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6" fillId="0" borderId="0" xfId="0" applyFont="1" applyFill="1" applyBorder="1" applyAlignment="1" applyProtection="1">
      <alignment horizontal="center" vertical="top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67" fillId="3" borderId="10" xfId="0" applyFont="1" applyFill="1" applyBorder="1" applyAlignment="1" applyProtection="1">
      <alignment horizontal="center" vertical="center"/>
      <protection hidden="1"/>
    </xf>
    <xf numFmtId="176" fontId="67" fillId="3" borderId="30" xfId="0" applyNumberFormat="1" applyFont="1" applyFill="1" applyBorder="1" applyAlignment="1" applyProtection="1">
      <alignment vertical="center"/>
      <protection hidden="1"/>
    </xf>
    <xf numFmtId="0" fontId="67" fillId="3" borderId="30" xfId="0" applyFont="1" applyFill="1" applyBorder="1" applyAlignment="1" applyProtection="1">
      <alignment horizontal="center" vertical="center"/>
      <protection hidden="1"/>
    </xf>
    <xf numFmtId="38" fontId="67" fillId="3" borderId="30" xfId="49" applyFont="1" applyFill="1" applyBorder="1" applyAlignment="1" applyProtection="1">
      <alignment horizontal="center" vertical="center"/>
      <protection hidden="1"/>
    </xf>
    <xf numFmtId="0" fontId="67" fillId="3" borderId="30" xfId="0" applyFont="1" applyFill="1" applyBorder="1" applyAlignment="1" applyProtection="1">
      <alignment vertical="center"/>
      <protection hidden="1"/>
    </xf>
    <xf numFmtId="0" fontId="34" fillId="3" borderId="31" xfId="0" applyFont="1" applyFill="1" applyBorder="1" applyAlignment="1" applyProtection="1">
      <alignment vertical="center"/>
      <protection hidden="1"/>
    </xf>
    <xf numFmtId="0" fontId="33" fillId="27" borderId="10" xfId="0" applyFont="1" applyFill="1" applyBorder="1" applyAlignment="1" applyProtection="1">
      <alignment vertical="center"/>
      <protection hidden="1"/>
    </xf>
    <xf numFmtId="49" fontId="33" fillId="27" borderId="10" xfId="0" applyNumberFormat="1" applyFont="1" applyFill="1" applyBorder="1" applyAlignment="1" applyProtection="1">
      <alignment vertical="center"/>
      <protection hidden="1"/>
    </xf>
    <xf numFmtId="0" fontId="33" fillId="27" borderId="10" xfId="0" applyFont="1" applyFill="1" applyBorder="1" applyAlignment="1" applyProtection="1">
      <alignment vertical="center"/>
      <protection locked="0"/>
    </xf>
    <xf numFmtId="186" fontId="32" fillId="27" borderId="10" xfId="0" applyNumberFormat="1" applyFont="1" applyFill="1" applyBorder="1" applyAlignment="1" applyProtection="1">
      <alignment horizontal="right" vertical="center"/>
      <protection locked="0"/>
    </xf>
    <xf numFmtId="0" fontId="5" fillId="27" borderId="10" xfId="0" applyFont="1" applyFill="1" applyBorder="1" applyAlignment="1" applyProtection="1">
      <alignment vertical="center"/>
      <protection hidden="1"/>
    </xf>
    <xf numFmtId="49" fontId="5" fillId="27" borderId="10" xfId="0" applyNumberFormat="1" applyFont="1" applyFill="1" applyBorder="1" applyAlignment="1" applyProtection="1">
      <alignment horizontal="right" vertical="center"/>
      <protection hidden="1"/>
    </xf>
    <xf numFmtId="0" fontId="5" fillId="27" borderId="10" xfId="0" applyFont="1" applyFill="1" applyBorder="1" applyAlignment="1" applyProtection="1">
      <alignment vertical="center"/>
      <protection locked="0"/>
    </xf>
    <xf numFmtId="49" fontId="4" fillId="27" borderId="10" xfId="0" applyNumberFormat="1" applyFont="1" applyFill="1" applyBorder="1" applyAlignment="1" applyProtection="1">
      <alignment horizontal="right" vertical="center"/>
      <protection locked="0"/>
    </xf>
    <xf numFmtId="0" fontId="55" fillId="21" borderId="0" xfId="0" applyFont="1" applyFill="1" applyAlignment="1">
      <alignment/>
    </xf>
    <xf numFmtId="0" fontId="22" fillId="0" borderId="0" xfId="0" applyFont="1" applyAlignment="1" applyProtection="1">
      <alignment vertical="center"/>
      <protection hidden="1"/>
    </xf>
    <xf numFmtId="0" fontId="22" fillId="8" borderId="32" xfId="0" applyFont="1" applyFill="1" applyBorder="1" applyAlignment="1" applyProtection="1">
      <alignment vertical="center"/>
      <protection hidden="1"/>
    </xf>
    <xf numFmtId="0" fontId="2" fillId="8" borderId="31" xfId="0" applyFont="1" applyFill="1" applyBorder="1" applyAlignment="1" applyProtection="1">
      <alignment horizontal="center" vertical="center"/>
      <protection hidden="1"/>
    </xf>
    <xf numFmtId="0" fontId="4" fillId="8" borderId="10" xfId="0" applyFont="1" applyFill="1" applyBorder="1" applyAlignment="1" applyProtection="1">
      <alignment horizontal="center" vertical="center"/>
      <protection hidden="1"/>
    </xf>
    <xf numFmtId="0" fontId="22" fillId="3" borderId="32" xfId="0" applyFont="1" applyFill="1" applyBorder="1" applyAlignment="1" applyProtection="1">
      <alignment vertical="center"/>
      <protection hidden="1"/>
    </xf>
    <xf numFmtId="0" fontId="4" fillId="3" borderId="31" xfId="0" applyFont="1" applyFill="1" applyBorder="1" applyAlignment="1" applyProtection="1">
      <alignment horizontal="center" vertical="center"/>
      <protection hidden="1"/>
    </xf>
    <xf numFmtId="0" fontId="4" fillId="3" borderId="10" xfId="0" applyFont="1" applyFill="1" applyBorder="1" applyAlignment="1" applyProtection="1">
      <alignment horizontal="center" vertical="center"/>
      <protection hidden="1"/>
    </xf>
    <xf numFmtId="0" fontId="22" fillId="8" borderId="33" xfId="0" applyFont="1" applyFill="1" applyBorder="1" applyAlignment="1" applyProtection="1">
      <alignment vertical="center"/>
      <protection hidden="1"/>
    </xf>
    <xf numFmtId="0" fontId="22" fillId="0" borderId="31" xfId="0" applyFont="1" applyBorder="1" applyAlignment="1" applyProtection="1">
      <alignment vertical="center"/>
      <protection locked="0"/>
    </xf>
    <xf numFmtId="0" fontId="22" fillId="0" borderId="10" xfId="0" applyFont="1" applyBorder="1" applyAlignment="1" applyProtection="1">
      <alignment horizontal="left" vertical="center" indent="1"/>
      <protection locked="0"/>
    </xf>
    <xf numFmtId="0" fontId="22" fillId="0" borderId="10" xfId="0" applyFont="1" applyBorder="1" applyAlignment="1" applyProtection="1">
      <alignment horizontal="right" vertical="center"/>
      <protection locked="0"/>
    </xf>
    <xf numFmtId="0" fontId="22" fillId="3" borderId="33" xfId="0" applyFont="1" applyFill="1" applyBorder="1" applyAlignment="1" applyProtection="1">
      <alignment vertical="center"/>
      <protection hidden="1"/>
    </xf>
    <xf numFmtId="0" fontId="68" fillId="0" borderId="31" xfId="0" applyFont="1" applyBorder="1" applyAlignment="1" applyProtection="1">
      <alignment horizontal="left" vertical="center"/>
      <protection locked="0"/>
    </xf>
    <xf numFmtId="0" fontId="68" fillId="0" borderId="10" xfId="0" applyFont="1" applyBorder="1" applyAlignment="1" applyProtection="1">
      <alignment horizontal="left" vertical="center" indent="1"/>
      <protection locked="0"/>
    </xf>
    <xf numFmtId="0" fontId="68" fillId="0" borderId="10" xfId="0" applyFont="1" applyBorder="1" applyAlignment="1" applyProtection="1">
      <alignment horizontal="right" vertical="center"/>
      <protection locked="0"/>
    </xf>
    <xf numFmtId="0" fontId="4" fillId="8" borderId="31" xfId="0" applyFont="1" applyFill="1" applyBorder="1" applyAlignment="1" applyProtection="1">
      <alignment horizontal="center" vertical="center"/>
      <protection locked="0"/>
    </xf>
    <xf numFmtId="0" fontId="4" fillId="8" borderId="10" xfId="0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22" fillId="0" borderId="31" xfId="0" applyFont="1" applyBorder="1" applyAlignment="1" applyProtection="1">
      <alignment horizontal="right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68" fillId="0" borderId="31" xfId="0" applyFont="1" applyBorder="1" applyAlignment="1" applyProtection="1">
      <alignment horizontal="right" vertical="center"/>
      <protection locked="0"/>
    </xf>
    <xf numFmtId="0" fontId="68" fillId="0" borderId="10" xfId="0" applyFont="1" applyBorder="1" applyAlignment="1" applyProtection="1">
      <alignment horizontal="center" vertical="center"/>
      <protection locked="0"/>
    </xf>
    <xf numFmtId="0" fontId="18" fillId="8" borderId="33" xfId="0" applyFont="1" applyFill="1" applyBorder="1" applyAlignment="1" applyProtection="1">
      <alignment vertical="center"/>
      <protection hidden="1"/>
    </xf>
    <xf numFmtId="0" fontId="18" fillId="3" borderId="33" xfId="0" applyFont="1" applyFill="1" applyBorder="1" applyAlignment="1" applyProtection="1">
      <alignment vertical="center"/>
      <protection hidden="1"/>
    </xf>
    <xf numFmtId="0" fontId="22" fillId="8" borderId="34" xfId="0" applyFont="1" applyFill="1" applyBorder="1" applyAlignment="1" applyProtection="1">
      <alignment vertical="center"/>
      <protection hidden="1"/>
    </xf>
    <xf numFmtId="0" fontId="22" fillId="3" borderId="34" xfId="0" applyFont="1" applyFill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locked="0"/>
    </xf>
    <xf numFmtId="0" fontId="2" fillId="8" borderId="31" xfId="0" applyFont="1" applyFill="1" applyBorder="1" applyAlignment="1" applyProtection="1">
      <alignment horizontal="center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34" fillId="28" borderId="35" xfId="0" applyFont="1" applyFill="1" applyBorder="1" applyAlignment="1">
      <alignment horizontal="center" vertical="center"/>
    </xf>
    <xf numFmtId="176" fontId="34" fillId="0" borderId="36" xfId="0" applyNumberFormat="1" applyFont="1" applyFill="1" applyBorder="1" applyAlignment="1" applyProtection="1">
      <alignment vertical="center"/>
      <protection locked="0"/>
    </xf>
    <xf numFmtId="0" fontId="34" fillId="28" borderId="37" xfId="0" applyFont="1" applyFill="1" applyBorder="1" applyAlignment="1">
      <alignment horizontal="center" vertical="center"/>
    </xf>
    <xf numFmtId="38" fontId="34" fillId="24" borderId="37" xfId="49" applyFont="1" applyFill="1" applyBorder="1" applyAlignment="1" applyProtection="1">
      <alignment horizontal="center" vertical="center"/>
      <protection locked="0"/>
    </xf>
    <xf numFmtId="0" fontId="34" fillId="28" borderId="37" xfId="0" applyFont="1" applyFill="1" applyBorder="1" applyAlignment="1">
      <alignment vertical="center"/>
    </xf>
    <xf numFmtId="187" fontId="34" fillId="28" borderId="37" xfId="49" applyNumberFormat="1" applyFont="1" applyFill="1" applyBorder="1" applyAlignment="1">
      <alignment horizontal="right" vertical="center"/>
    </xf>
    <xf numFmtId="0" fontId="34" fillId="28" borderId="38" xfId="0" applyFont="1" applyFill="1" applyBorder="1" applyAlignment="1">
      <alignment vertical="center"/>
    </xf>
    <xf numFmtId="0" fontId="34" fillId="28" borderId="39" xfId="0" applyFont="1" applyFill="1" applyBorder="1" applyAlignment="1" applyProtection="1">
      <alignment horizontal="center" vertical="center"/>
      <protection hidden="1"/>
    </xf>
    <xf numFmtId="176" fontId="34" fillId="28" borderId="40" xfId="0" applyNumberFormat="1" applyFont="1" applyFill="1" applyBorder="1" applyAlignment="1" applyProtection="1">
      <alignment vertical="center"/>
      <protection hidden="1"/>
    </xf>
    <xf numFmtId="0" fontId="34" fillId="28" borderId="40" xfId="0" applyFont="1" applyFill="1" applyBorder="1" applyAlignment="1" applyProtection="1">
      <alignment horizontal="center" vertical="center"/>
      <protection hidden="1"/>
    </xf>
    <xf numFmtId="38" fontId="34" fillId="28" borderId="40" xfId="49" applyFont="1" applyFill="1" applyBorder="1" applyAlignment="1" applyProtection="1">
      <alignment horizontal="center" vertical="center"/>
      <protection hidden="1"/>
    </xf>
    <xf numFmtId="0" fontId="34" fillId="28" borderId="40" xfId="0" applyFont="1" applyFill="1" applyBorder="1" applyAlignment="1" applyProtection="1">
      <alignment vertical="center"/>
      <protection hidden="1"/>
    </xf>
    <xf numFmtId="187" fontId="34" fillId="28" borderId="40" xfId="49" applyNumberFormat="1" applyFont="1" applyFill="1" applyBorder="1" applyAlignment="1" applyProtection="1">
      <alignment horizontal="right" vertical="center"/>
      <protection hidden="1"/>
    </xf>
    <xf numFmtId="0" fontId="34" fillId="28" borderId="41" xfId="0" applyFont="1" applyFill="1" applyBorder="1" applyAlignment="1" applyProtection="1">
      <alignment vertical="center"/>
      <protection hidden="1"/>
    </xf>
    <xf numFmtId="187" fontId="34" fillId="28" borderId="42" xfId="49" applyNumberFormat="1" applyFont="1" applyFill="1" applyBorder="1" applyAlignment="1">
      <alignment horizontal="right" vertical="center"/>
    </xf>
    <xf numFmtId="0" fontId="34" fillId="28" borderId="43" xfId="0" applyFont="1" applyFill="1" applyBorder="1" applyAlignment="1">
      <alignment vertical="center"/>
    </xf>
    <xf numFmtId="0" fontId="34" fillId="3" borderId="35" xfId="0" applyFont="1" applyFill="1" applyBorder="1" applyAlignment="1">
      <alignment horizontal="center" vertical="center"/>
    </xf>
    <xf numFmtId="0" fontId="34" fillId="3" borderId="37" xfId="0" applyFont="1" applyFill="1" applyBorder="1" applyAlignment="1">
      <alignment horizontal="center" vertical="center"/>
    </xf>
    <xf numFmtId="0" fontId="34" fillId="3" borderId="37" xfId="0" applyFont="1" applyFill="1" applyBorder="1" applyAlignment="1">
      <alignment vertical="center"/>
    </xf>
    <xf numFmtId="187" fontId="34" fillId="3" borderId="37" xfId="49" applyNumberFormat="1" applyFont="1" applyFill="1" applyBorder="1" applyAlignment="1">
      <alignment horizontal="right" vertical="center"/>
    </xf>
    <xf numFmtId="0" fontId="34" fillId="3" borderId="38" xfId="0" applyFont="1" applyFill="1" applyBorder="1" applyAlignment="1">
      <alignment vertical="center"/>
    </xf>
    <xf numFmtId="187" fontId="34" fillId="3" borderId="42" xfId="49" applyNumberFormat="1" applyFont="1" applyFill="1" applyBorder="1" applyAlignment="1">
      <alignment horizontal="right" vertical="center"/>
    </xf>
    <xf numFmtId="0" fontId="34" fillId="3" borderId="43" xfId="0" applyFont="1" applyFill="1" applyBorder="1" applyAlignment="1">
      <alignment vertical="center"/>
    </xf>
    <xf numFmtId="0" fontId="38" fillId="0" borderId="0" xfId="0" applyFont="1" applyAlignment="1" applyProtection="1">
      <alignment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left" vertical="center" indent="1"/>
      <protection hidden="1"/>
    </xf>
    <xf numFmtId="0" fontId="22" fillId="0" borderId="45" xfId="0" applyFont="1" applyFill="1" applyBorder="1" applyAlignment="1" applyProtection="1">
      <alignment horizontal="center" vertical="center"/>
      <protection hidden="1"/>
    </xf>
    <xf numFmtId="0" fontId="22" fillId="0" borderId="45" xfId="0" applyFont="1" applyBorder="1" applyAlignment="1" applyProtection="1">
      <alignment horizontal="center" vertical="center"/>
      <protection hidden="1"/>
    </xf>
    <xf numFmtId="0" fontId="69" fillId="0" borderId="0" xfId="0" applyFont="1" applyAlignment="1" applyProtection="1">
      <alignment vertical="center"/>
      <protection hidden="1"/>
    </xf>
    <xf numFmtId="0" fontId="31" fillId="23" borderId="10" xfId="0" applyFont="1" applyFill="1" applyBorder="1" applyAlignment="1" applyProtection="1">
      <alignment horizontal="center" vertical="center"/>
      <protection hidden="1"/>
    </xf>
    <xf numFmtId="0" fontId="2" fillId="4" borderId="10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2" fillId="0" borderId="28" xfId="0" applyFont="1" applyFill="1" applyBorder="1" applyAlignment="1" applyProtection="1">
      <alignment horizontal="left" vertical="center" indent="1"/>
      <protection locked="0"/>
    </xf>
    <xf numFmtId="0" fontId="22" fillId="0" borderId="28" xfId="0" applyFont="1" applyBorder="1" applyAlignment="1" applyProtection="1">
      <alignment horizontal="left" vertical="center" indent="1"/>
      <protection locked="0"/>
    </xf>
    <xf numFmtId="0" fontId="32" fillId="24" borderId="10" xfId="0" applyFont="1" applyFill="1" applyBorder="1" applyAlignment="1" applyProtection="1">
      <alignment horizontal="center" vertical="center"/>
      <protection locked="0"/>
    </xf>
    <xf numFmtId="0" fontId="5" fillId="29" borderId="12" xfId="0" applyFont="1" applyFill="1" applyBorder="1" applyAlignment="1">
      <alignment vertical="center"/>
    </xf>
    <xf numFmtId="49" fontId="5" fillId="29" borderId="10" xfId="0" applyNumberFormat="1" applyFont="1" applyFill="1" applyBorder="1" applyAlignment="1">
      <alignment vertical="center"/>
    </xf>
    <xf numFmtId="0" fontId="22" fillId="0" borderId="0" xfId="0" applyFont="1" applyAlignment="1" applyProtection="1">
      <alignment horizontal="left" vertical="center"/>
      <protection hidden="1"/>
    </xf>
    <xf numFmtId="0" fontId="27" fillId="0" borderId="24" xfId="0" applyFont="1" applyBorder="1" applyAlignment="1" applyProtection="1">
      <alignment horizontal="center" vertical="center"/>
      <protection hidden="1"/>
    </xf>
    <xf numFmtId="0" fontId="29" fillId="24" borderId="0" xfId="0" applyFont="1" applyFill="1" applyBorder="1" applyAlignment="1">
      <alignment horizontal="left" vertical="top" wrapText="1"/>
    </xf>
    <xf numFmtId="0" fontId="23" fillId="0" borderId="46" xfId="0" applyFont="1" applyBorder="1" applyAlignment="1">
      <alignment horizontal="left" vertical="center" wrapText="1" indent="2"/>
    </xf>
    <xf numFmtId="0" fontId="23" fillId="0" borderId="47" xfId="0" applyFont="1" applyBorder="1" applyAlignment="1">
      <alignment horizontal="left" vertical="center" wrapText="1" indent="2"/>
    </xf>
    <xf numFmtId="0" fontId="23" fillId="0" borderId="48" xfId="0" applyFont="1" applyBorder="1" applyAlignment="1">
      <alignment horizontal="left" vertical="center" wrapText="1" indent="2"/>
    </xf>
    <xf numFmtId="0" fontId="23" fillId="0" borderId="49" xfId="0" applyFont="1" applyBorder="1" applyAlignment="1">
      <alignment horizontal="left" vertical="center" wrapText="1" indent="2"/>
    </xf>
    <xf numFmtId="0" fontId="23" fillId="0" borderId="0" xfId="0" applyFont="1" applyBorder="1" applyAlignment="1">
      <alignment horizontal="left" vertical="center" wrapText="1" indent="2"/>
    </xf>
    <xf numFmtId="0" fontId="23" fillId="0" borderId="50" xfId="0" applyFont="1" applyBorder="1" applyAlignment="1">
      <alignment horizontal="left" vertical="center" wrapText="1" indent="2"/>
    </xf>
    <xf numFmtId="0" fontId="23" fillId="0" borderId="51" xfId="0" applyFont="1" applyBorder="1" applyAlignment="1">
      <alignment horizontal="left" vertical="center" wrapText="1" indent="2"/>
    </xf>
    <xf numFmtId="0" fontId="23" fillId="0" borderId="42" xfId="0" applyFont="1" applyBorder="1" applyAlignment="1">
      <alignment horizontal="left" vertical="center" wrapText="1" indent="2"/>
    </xf>
    <xf numFmtId="0" fontId="23" fillId="0" borderId="43" xfId="0" applyFont="1" applyBorder="1" applyAlignment="1">
      <alignment horizontal="left" vertical="center" wrapText="1" indent="2"/>
    </xf>
    <xf numFmtId="0" fontId="52" fillId="21" borderId="25" xfId="0" applyFont="1" applyFill="1" applyBorder="1" applyAlignment="1">
      <alignment horizontal="distributed" vertical="center"/>
    </xf>
    <xf numFmtId="0" fontId="11" fillId="0" borderId="0" xfId="0" applyFont="1" applyBorder="1" applyAlignment="1">
      <alignment horizontal="left" vertical="center" wrapText="1"/>
    </xf>
    <xf numFmtId="0" fontId="18" fillId="8" borderId="0" xfId="0" applyFont="1" applyFill="1" applyAlignment="1" applyProtection="1">
      <alignment horizontal="center" vertical="center"/>
      <protection hidden="1"/>
    </xf>
    <xf numFmtId="0" fontId="15" fillId="21" borderId="0" xfId="0" applyFont="1" applyFill="1" applyAlignment="1" applyProtection="1">
      <alignment horizontal="center" vertical="center"/>
      <protection hidden="1"/>
    </xf>
    <xf numFmtId="0" fontId="17" fillId="0" borderId="20" xfId="0" applyFont="1" applyBorder="1" applyAlignment="1" applyProtection="1">
      <alignment horizontal="left" vertical="center" indent="1"/>
      <protection locked="0"/>
    </xf>
    <xf numFmtId="0" fontId="32" fillId="0" borderId="0" xfId="0" applyFont="1" applyAlignment="1" applyProtection="1">
      <alignment vertical="top"/>
      <protection hidden="1"/>
    </xf>
    <xf numFmtId="0" fontId="17" fillId="0" borderId="30" xfId="0" applyFont="1" applyBorder="1" applyAlignment="1" applyProtection="1">
      <alignment horizontal="left" vertical="center" indent="1"/>
      <protection locked="0"/>
    </xf>
    <xf numFmtId="0" fontId="63" fillId="21" borderId="0" xfId="0" applyFont="1" applyFill="1" applyAlignment="1" applyProtection="1">
      <alignment horizontal="right" vertical="center"/>
      <protection hidden="1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21" borderId="10" xfId="0" applyFont="1" applyFill="1" applyBorder="1" applyAlignment="1" applyProtection="1">
      <alignment horizontal="center" vertical="center"/>
      <protection hidden="1"/>
    </xf>
    <xf numFmtId="0" fontId="11" fillId="0" borderId="24" xfId="0" applyFont="1" applyBorder="1" applyAlignment="1" applyProtection="1">
      <alignment horizontal="left" vertical="center" indent="1"/>
      <protection hidden="1"/>
    </xf>
    <xf numFmtId="0" fontId="11" fillId="0" borderId="26" xfId="0" applyFont="1" applyBorder="1" applyAlignment="1" applyProtection="1">
      <alignment horizontal="left" vertical="center" indent="1"/>
      <protection hidden="1"/>
    </xf>
    <xf numFmtId="0" fontId="34" fillId="28" borderId="24" xfId="0" applyFont="1" applyFill="1" applyBorder="1" applyAlignment="1">
      <alignment horizontal="center" vertical="center"/>
    </xf>
    <xf numFmtId="0" fontId="34" fillId="28" borderId="25" xfId="0" applyFont="1" applyFill="1" applyBorder="1" applyAlignment="1">
      <alignment horizontal="center" vertical="center"/>
    </xf>
    <xf numFmtId="0" fontId="37" fillId="0" borderId="47" xfId="0" applyFont="1" applyBorder="1" applyAlignment="1" applyProtection="1">
      <alignment horizontal="center" vertical="top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7" fillId="0" borderId="26" xfId="0" applyFont="1" applyBorder="1" applyAlignment="1" applyProtection="1">
      <alignment horizontal="center" vertical="center"/>
      <protection hidden="1"/>
    </xf>
    <xf numFmtId="0" fontId="10" fillId="0" borderId="24" xfId="0" applyFont="1" applyBorder="1" applyAlignment="1" applyProtection="1">
      <alignment horizontal="left" vertical="center" indent="1"/>
      <protection hidden="1"/>
    </xf>
    <xf numFmtId="0" fontId="10" fillId="0" borderId="25" xfId="0" applyFont="1" applyBorder="1" applyAlignment="1" applyProtection="1">
      <alignment horizontal="left" vertical="center" indent="1"/>
      <protection hidden="1"/>
    </xf>
    <xf numFmtId="0" fontId="10" fillId="0" borderId="26" xfId="0" applyFont="1" applyBorder="1" applyAlignment="1" applyProtection="1">
      <alignment horizontal="left" vertical="center" indent="1"/>
      <protection hidden="1"/>
    </xf>
    <xf numFmtId="0" fontId="28" fillId="30" borderId="0" xfId="0" applyFont="1" applyFill="1" applyAlignment="1" applyProtection="1">
      <alignment horizontal="center" vertical="center"/>
      <protection hidden="1"/>
    </xf>
    <xf numFmtId="0" fontId="11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28" fillId="17" borderId="0" xfId="0" applyFont="1" applyFill="1" applyAlignment="1" applyProtection="1">
      <alignment horizontal="center" vertical="center"/>
      <protection hidden="1"/>
    </xf>
    <xf numFmtId="0" fontId="2" fillId="7" borderId="10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34" fillId="3" borderId="24" xfId="0" applyFont="1" applyFill="1" applyBorder="1" applyAlignment="1">
      <alignment horizontal="center" vertical="center"/>
    </xf>
    <xf numFmtId="0" fontId="34" fillId="3" borderId="25" xfId="0" applyFont="1" applyFill="1" applyBorder="1" applyAlignment="1">
      <alignment horizontal="center" vertical="center"/>
    </xf>
    <xf numFmtId="0" fontId="38" fillId="0" borderId="20" xfId="0" applyFont="1" applyBorder="1" applyAlignment="1" applyProtection="1">
      <alignment vertical="center"/>
      <protection hidden="1"/>
    </xf>
    <xf numFmtId="0" fontId="45" fillId="0" borderId="20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0" fillId="0" borderId="20" xfId="0" applyFont="1" applyBorder="1" applyAlignment="1" applyProtection="1">
      <alignment horizontal="left" indent="1"/>
      <protection hidden="1"/>
    </xf>
    <xf numFmtId="0" fontId="11" fillId="0" borderId="52" xfId="0" applyFont="1" applyFill="1" applyBorder="1" applyAlignment="1" applyProtection="1">
      <alignment horizontal="center" vertical="center"/>
      <protection hidden="1"/>
    </xf>
    <xf numFmtId="0" fontId="11" fillId="0" borderId="49" xfId="0" applyFont="1" applyFill="1" applyBorder="1" applyAlignment="1" applyProtection="1">
      <alignment horizontal="center" vertical="center"/>
      <protection hidden="1"/>
    </xf>
    <xf numFmtId="0" fontId="11" fillId="0" borderId="51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11</xdr:row>
      <xdr:rowOff>104775</xdr:rowOff>
    </xdr:from>
    <xdr:to>
      <xdr:col>6</xdr:col>
      <xdr:colOff>247650</xdr:colOff>
      <xdr:row>12</xdr:row>
      <xdr:rowOff>590550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0" y="3171825"/>
          <a:ext cx="6115050" cy="762000"/>
        </a:xfrm>
        <a:prstGeom prst="rect">
          <a:avLst/>
        </a:prstGeom>
        <a:solidFill>
          <a:srgbClr val="FCF305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　　　申込入力の間違いが、多く見られます。
　　　今一度「最初にご確認下さい」をよく読みんで入力して下さい。</a:t>
          </a:r>
        </a:p>
      </xdr:txBody>
    </xdr:sp>
    <xdr:clientData fPrintsWithSheet="0"/>
  </xdr:twoCellAnchor>
  <xdr:twoCellAnchor>
    <xdr:from>
      <xdr:col>0</xdr:col>
      <xdr:colOff>95250</xdr:colOff>
      <xdr:row>13</xdr:row>
      <xdr:rowOff>85725</xdr:rowOff>
    </xdr:from>
    <xdr:to>
      <xdr:col>6</xdr:col>
      <xdr:colOff>314325</xdr:colOff>
      <xdr:row>16</xdr:row>
      <xdr:rowOff>219075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" y="4038600"/>
          <a:ext cx="627697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申込方法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　　　１．様式②～③に参加料を同封し郵送または持参下さい。　　（②、③のファイルは関係するもののみ）
　　　２．このファイルをメールに添付して送信してください。アドレスは開催要項に記載してあります。
　　　　　　　　　　　　　　※　ファイル名は学校名で保存すること（例）　音更小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FF00"/>
  </sheetPr>
  <dimension ref="A1:S75"/>
  <sheetViews>
    <sheetView showGridLines="0" zoomScale="80" zoomScaleNormal="80" zoomScaleSheetLayoutView="80" zoomScalePageLayoutView="0" workbookViewId="0" topLeftCell="A1">
      <selection activeCell="O24" sqref="O24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0.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4" width="6.875" style="4" customWidth="1"/>
    <col min="15" max="16" width="6.125" style="4" customWidth="1"/>
    <col min="17" max="17" width="9.75390625" style="4" customWidth="1"/>
    <col min="18" max="18" width="4.25390625" style="4" customWidth="1"/>
    <col min="19" max="16384" width="6.125" style="4" customWidth="1"/>
  </cols>
  <sheetData>
    <row r="1" spans="2:17" ht="40.5" customHeight="1" thickBot="1">
      <c r="B1" s="96"/>
      <c r="C1" s="97"/>
      <c r="D1" s="261" t="s">
        <v>351</v>
      </c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97"/>
      <c r="P1" s="97"/>
      <c r="Q1" s="98"/>
    </row>
    <row r="2" ht="24" customHeight="1" thickBot="1"/>
    <row r="3" spans="2:17" ht="5.25" customHeight="1">
      <c r="B3" s="252" t="s">
        <v>319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4"/>
    </row>
    <row r="4" spans="2:17" ht="18.75" customHeight="1">
      <c r="B4" s="255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7"/>
    </row>
    <row r="5" spans="2:17" ht="18.75" customHeight="1">
      <c r="B5" s="255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7"/>
    </row>
    <row r="6" spans="2:17" ht="4.5" customHeight="1" thickBot="1">
      <c r="B6" s="258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60"/>
    </row>
    <row r="7" spans="2:11" ht="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2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8" customHeight="1">
      <c r="B9" s="251" t="s">
        <v>234</v>
      </c>
      <c r="C9" s="251"/>
      <c r="D9" s="251"/>
      <c r="E9" s="251"/>
      <c r="F9" s="251"/>
      <c r="G9" s="251"/>
      <c r="H9" s="251"/>
      <c r="I9" s="251"/>
      <c r="J9" s="251"/>
      <c r="K9" s="251"/>
    </row>
    <row r="10" spans="2:11" ht="12"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2:19" ht="17.25" customHeight="1">
      <c r="B11" s="262" t="s">
        <v>343</v>
      </c>
      <c r="C11" s="262"/>
      <c r="D11" s="262"/>
      <c r="E11" s="51"/>
      <c r="F11" s="51"/>
      <c r="G11" s="51"/>
      <c r="H11" s="51"/>
      <c r="I11" s="51"/>
      <c r="J11" s="51"/>
      <c r="K11" s="51"/>
      <c r="L11" s="48"/>
      <c r="M11" s="48"/>
      <c r="N11" s="48"/>
      <c r="O11" s="48"/>
      <c r="P11" s="48"/>
      <c r="Q11" s="48"/>
      <c r="R11" s="48"/>
      <c r="S11" s="48"/>
    </row>
    <row r="12" spans="2:19" ht="15.75" customHeight="1">
      <c r="B12" s="49" t="s">
        <v>344</v>
      </c>
      <c r="C12" s="49"/>
      <c r="D12" s="49"/>
      <c r="E12" s="49"/>
      <c r="F12" s="49"/>
      <c r="G12" s="49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</row>
    <row r="13" spans="2:19" ht="15.75" customHeight="1">
      <c r="B13" s="49" t="s">
        <v>294</v>
      </c>
      <c r="C13" s="49"/>
      <c r="D13" s="49"/>
      <c r="E13" s="49"/>
      <c r="F13" s="49"/>
      <c r="G13" s="49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</row>
    <row r="14" spans="2:19" ht="15.75" customHeight="1">
      <c r="B14" s="49" t="s">
        <v>227</v>
      </c>
      <c r="C14" s="49"/>
      <c r="D14" s="49"/>
      <c r="E14" s="49"/>
      <c r="F14" s="49"/>
      <c r="G14" s="49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</row>
    <row r="15" spans="2:19" ht="21.75" customHeight="1">
      <c r="B15" s="49" t="s">
        <v>352</v>
      </c>
      <c r="C15" s="49"/>
      <c r="D15" s="49"/>
      <c r="E15" s="49"/>
      <c r="F15" s="49"/>
      <c r="G15" s="49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2:19" ht="15.75" customHeight="1">
      <c r="B16" s="49" t="s">
        <v>353</v>
      </c>
      <c r="C16" s="49"/>
      <c r="D16" s="49"/>
      <c r="E16" s="49"/>
      <c r="F16" s="49"/>
      <c r="G16" s="49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</row>
    <row r="17" spans="2:19" ht="15.75" customHeight="1">
      <c r="B17" s="49" t="s">
        <v>232</v>
      </c>
      <c r="C17" s="49"/>
      <c r="D17" s="49"/>
      <c r="E17" s="49"/>
      <c r="F17" s="49"/>
      <c r="G17" s="49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</row>
    <row r="18" spans="2:19" ht="15.75" customHeight="1">
      <c r="B18" s="103" t="s">
        <v>233</v>
      </c>
      <c r="C18" s="49"/>
      <c r="D18" s="49"/>
      <c r="E18" s="49"/>
      <c r="F18" s="49"/>
      <c r="G18" s="49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</row>
    <row r="19" spans="2:19" ht="14.25">
      <c r="B19" s="52"/>
      <c r="C19" s="49"/>
      <c r="D19" s="49"/>
      <c r="E19" s="49"/>
      <c r="F19" s="49"/>
      <c r="G19" s="49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</row>
    <row r="20" spans="2:7" ht="12">
      <c r="B20" s="13"/>
      <c r="C20" s="12"/>
      <c r="D20" s="12"/>
      <c r="E20" s="12"/>
      <c r="F20" s="12"/>
      <c r="G20" s="12"/>
    </row>
    <row r="21" spans="2:7" ht="18.75">
      <c r="B21" s="15" t="s">
        <v>228</v>
      </c>
      <c r="C21" s="12"/>
      <c r="D21" s="12"/>
      <c r="E21" s="12"/>
      <c r="F21" s="12"/>
      <c r="G21" s="12"/>
    </row>
    <row r="23" spans="2:12" ht="12.75" customHeight="1">
      <c r="B23" s="19" t="s">
        <v>197</v>
      </c>
      <c r="C23" s="19" t="s">
        <v>320</v>
      </c>
      <c r="D23" s="19" t="s">
        <v>198</v>
      </c>
      <c r="E23" s="26" t="s">
        <v>295</v>
      </c>
      <c r="F23" s="27" t="s">
        <v>303</v>
      </c>
      <c r="G23" s="28" t="s">
        <v>199</v>
      </c>
      <c r="H23" s="132" t="s">
        <v>226</v>
      </c>
      <c r="I23" s="133" t="s">
        <v>305</v>
      </c>
      <c r="J23" s="134" t="s">
        <v>226</v>
      </c>
      <c r="K23" s="135" t="s">
        <v>305</v>
      </c>
      <c r="L23" s="136" t="s">
        <v>300</v>
      </c>
    </row>
    <row r="24" spans="2:12" ht="12.75" customHeight="1">
      <c r="B24" s="21" t="s">
        <v>224</v>
      </c>
      <c r="C24" s="22"/>
      <c r="D24" s="22" t="s">
        <v>291</v>
      </c>
      <c r="E24" s="22" t="s">
        <v>296</v>
      </c>
      <c r="F24" s="22" t="s">
        <v>354</v>
      </c>
      <c r="G24" s="23">
        <v>5</v>
      </c>
      <c r="H24" s="24" t="s">
        <v>356</v>
      </c>
      <c r="I24" s="25" t="s">
        <v>225</v>
      </c>
      <c r="J24" s="247"/>
      <c r="K24" s="248"/>
      <c r="L24" s="137" t="s">
        <v>321</v>
      </c>
    </row>
    <row r="25" spans="2:12" ht="12.75" customHeight="1">
      <c r="B25" s="21" t="s">
        <v>224</v>
      </c>
      <c r="C25" s="22"/>
      <c r="D25" s="22" t="s">
        <v>292</v>
      </c>
      <c r="E25" s="22" t="s">
        <v>296</v>
      </c>
      <c r="F25" s="22" t="s">
        <v>355</v>
      </c>
      <c r="G25" s="23">
        <v>4</v>
      </c>
      <c r="H25" s="24" t="s">
        <v>358</v>
      </c>
      <c r="I25" s="25" t="s">
        <v>359</v>
      </c>
      <c r="J25" s="247"/>
      <c r="K25" s="248"/>
      <c r="L25" s="137"/>
    </row>
    <row r="26" ht="24" customHeight="1"/>
    <row r="27" spans="2:9" ht="18.75">
      <c r="B27" s="16" t="s">
        <v>229</v>
      </c>
      <c r="C27" s="2"/>
      <c r="D27" s="2"/>
      <c r="E27" s="2"/>
      <c r="F27" s="2"/>
      <c r="G27" s="2"/>
      <c r="H27" s="2"/>
      <c r="I27" s="2"/>
    </row>
    <row r="28" spans="2:11" ht="12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7" s="127" customFormat="1" ht="17.25">
      <c r="B29" s="123" t="s">
        <v>304</v>
      </c>
      <c r="C29" s="124"/>
      <c r="D29" s="124"/>
      <c r="E29" s="124"/>
      <c r="F29" s="124"/>
      <c r="G29" s="124"/>
      <c r="H29" s="125"/>
      <c r="I29" s="125"/>
      <c r="J29" s="125"/>
      <c r="K29" s="125"/>
      <c r="L29" s="126"/>
      <c r="M29" s="126"/>
      <c r="N29" s="126"/>
      <c r="O29" s="126"/>
      <c r="P29" s="126"/>
      <c r="Q29" s="126"/>
    </row>
    <row r="30" spans="2:17" s="48" customFormat="1" ht="9.75" customHeight="1">
      <c r="B30" s="90"/>
      <c r="C30" s="90"/>
      <c r="D30" s="90"/>
      <c r="E30" s="90"/>
      <c r="F30" s="90"/>
      <c r="G30" s="90"/>
      <c r="H30" s="93"/>
      <c r="I30" s="93"/>
      <c r="J30" s="93"/>
      <c r="K30" s="93"/>
      <c r="L30" s="91"/>
      <c r="M30" s="91"/>
      <c r="N30" s="91"/>
      <c r="O30" s="91"/>
      <c r="P30" s="91"/>
      <c r="Q30" s="91"/>
    </row>
    <row r="31" spans="2:17" s="48" customFormat="1" ht="15.75" customHeight="1">
      <c r="B31" s="90" t="s">
        <v>345</v>
      </c>
      <c r="C31" s="90"/>
      <c r="D31" s="90"/>
      <c r="E31" s="90"/>
      <c r="F31" s="90"/>
      <c r="G31" s="90"/>
      <c r="H31" s="93"/>
      <c r="I31" s="93"/>
      <c r="J31" s="93"/>
      <c r="K31" s="93"/>
      <c r="L31" s="91"/>
      <c r="M31" s="91"/>
      <c r="N31" s="91"/>
      <c r="O31" s="91"/>
      <c r="P31" s="91"/>
      <c r="Q31" s="91"/>
    </row>
    <row r="32" spans="2:17" s="48" customFormat="1" ht="18" customHeight="1">
      <c r="B32" s="93" t="s">
        <v>336</v>
      </c>
      <c r="C32" s="90"/>
      <c r="D32" s="90"/>
      <c r="E32" s="90"/>
      <c r="F32" s="90"/>
      <c r="G32" s="90"/>
      <c r="H32" s="93"/>
      <c r="I32" s="93"/>
      <c r="J32" s="93"/>
      <c r="K32" s="93"/>
      <c r="L32" s="91"/>
      <c r="M32" s="91"/>
      <c r="N32" s="91"/>
      <c r="O32" s="91"/>
      <c r="P32" s="91"/>
      <c r="Q32" s="91"/>
    </row>
    <row r="33" spans="2:17" s="48" customFormat="1" ht="18.75" customHeight="1">
      <c r="B33" s="102" t="s">
        <v>342</v>
      </c>
      <c r="C33" s="90"/>
      <c r="D33" s="90"/>
      <c r="E33" s="90"/>
      <c r="F33" s="90"/>
      <c r="G33" s="90"/>
      <c r="H33" s="93"/>
      <c r="I33" s="93"/>
      <c r="J33" s="93"/>
      <c r="K33" s="93"/>
      <c r="L33" s="91"/>
      <c r="M33" s="91"/>
      <c r="N33" s="91"/>
      <c r="O33" s="91"/>
      <c r="P33" s="91"/>
      <c r="Q33" s="91"/>
    </row>
    <row r="34" spans="2:17" s="48" customFormat="1" ht="11.25" customHeight="1">
      <c r="B34" s="90"/>
      <c r="C34" s="90"/>
      <c r="D34" s="90"/>
      <c r="E34" s="90"/>
      <c r="F34" s="90"/>
      <c r="G34" s="90"/>
      <c r="H34" s="93"/>
      <c r="I34" s="93"/>
      <c r="J34" s="93"/>
      <c r="K34" s="93"/>
      <c r="L34" s="91"/>
      <c r="M34" s="91"/>
      <c r="N34" s="91"/>
      <c r="O34" s="91"/>
      <c r="P34" s="91"/>
      <c r="Q34" s="91"/>
    </row>
    <row r="35" spans="2:11" s="48" customFormat="1" ht="11.25" customHeight="1">
      <c r="B35" s="47"/>
      <c r="C35" s="47"/>
      <c r="D35" s="47"/>
      <c r="E35" s="47"/>
      <c r="F35" s="47"/>
      <c r="G35" s="47"/>
      <c r="H35" s="49"/>
      <c r="I35" s="49"/>
      <c r="J35" s="49"/>
      <c r="K35" s="49"/>
    </row>
    <row r="36" spans="2:11" s="48" customFormat="1" ht="11.25" customHeight="1">
      <c r="B36" s="47"/>
      <c r="C36" s="47"/>
      <c r="D36" s="47"/>
      <c r="E36" s="47"/>
      <c r="F36" s="47"/>
      <c r="G36" s="47"/>
      <c r="H36" s="49"/>
      <c r="I36" s="49"/>
      <c r="J36" s="49"/>
      <c r="K36" s="49"/>
    </row>
    <row r="37" spans="2:9" s="127" customFormat="1" ht="17.25">
      <c r="B37" s="128" t="s">
        <v>349</v>
      </c>
      <c r="C37" s="129"/>
      <c r="D37" s="129"/>
      <c r="E37" s="129"/>
      <c r="F37" s="129"/>
      <c r="G37" s="129"/>
      <c r="H37" s="129"/>
      <c r="I37" s="129"/>
    </row>
    <row r="38" spans="2:9" s="48" customFormat="1" ht="9.75" customHeight="1">
      <c r="B38" s="47"/>
      <c r="C38" s="47"/>
      <c r="D38" s="47"/>
      <c r="E38" s="47"/>
      <c r="F38" s="47"/>
      <c r="G38" s="47"/>
      <c r="H38" s="47"/>
      <c r="I38" s="47"/>
    </row>
    <row r="39" spans="2:9" s="48" customFormat="1" ht="16.5" customHeight="1">
      <c r="B39" s="47" t="s">
        <v>275</v>
      </c>
      <c r="C39" s="47"/>
      <c r="D39" s="47"/>
      <c r="E39" s="47"/>
      <c r="F39" s="47"/>
      <c r="G39" s="47"/>
      <c r="H39" s="47"/>
      <c r="I39" s="47"/>
    </row>
    <row r="40" spans="2:11" s="48" customFormat="1" ht="16.5" customHeight="1">
      <c r="B40" s="49" t="s">
        <v>328</v>
      </c>
      <c r="C40" s="49"/>
      <c r="D40" s="49"/>
      <c r="E40" s="49"/>
      <c r="F40" s="49"/>
      <c r="G40" s="49"/>
      <c r="H40" s="49"/>
      <c r="I40" s="49"/>
      <c r="J40" s="49"/>
      <c r="K40" s="49"/>
    </row>
    <row r="41" spans="2:11" s="48" customFormat="1" ht="14.25">
      <c r="B41" s="49"/>
      <c r="C41" s="49"/>
      <c r="D41" s="49"/>
      <c r="E41" s="49"/>
      <c r="F41" s="49"/>
      <c r="G41" s="49"/>
      <c r="H41" s="49"/>
      <c r="I41" s="49"/>
      <c r="J41" s="49"/>
      <c r="K41" s="49"/>
    </row>
    <row r="42" spans="2:11" s="48" customFormat="1" ht="14.25">
      <c r="B42" s="47"/>
      <c r="C42" s="49"/>
      <c r="D42" s="49"/>
      <c r="E42" s="49"/>
      <c r="F42" s="49"/>
      <c r="G42" s="49"/>
      <c r="H42" s="49"/>
      <c r="I42" s="49"/>
      <c r="J42" s="49"/>
      <c r="K42" s="49"/>
    </row>
    <row r="43" spans="2:17" s="127" customFormat="1" ht="17.25">
      <c r="B43" s="123" t="s">
        <v>322</v>
      </c>
      <c r="C43" s="124"/>
      <c r="D43" s="124"/>
      <c r="E43" s="124"/>
      <c r="F43" s="124"/>
      <c r="G43" s="124"/>
      <c r="H43" s="130"/>
      <c r="I43" s="130"/>
      <c r="J43" s="130"/>
      <c r="K43" s="130"/>
      <c r="L43" s="126"/>
      <c r="M43" s="126"/>
      <c r="N43" s="126"/>
      <c r="O43" s="126"/>
      <c r="P43" s="126"/>
      <c r="Q43" s="126"/>
    </row>
    <row r="44" spans="2:17" s="48" customFormat="1" ht="9.75" customHeight="1">
      <c r="B44" s="90"/>
      <c r="C44" s="90"/>
      <c r="D44" s="90"/>
      <c r="E44" s="90"/>
      <c r="F44" s="90"/>
      <c r="G44" s="90"/>
      <c r="H44" s="90"/>
      <c r="I44" s="90"/>
      <c r="J44" s="91"/>
      <c r="K44" s="91"/>
      <c r="L44" s="91"/>
      <c r="M44" s="91"/>
      <c r="N44" s="91"/>
      <c r="O44" s="91"/>
      <c r="P44" s="91"/>
      <c r="Q44" s="91"/>
    </row>
    <row r="45" spans="2:17" s="48" customFormat="1" ht="16.5" customHeight="1">
      <c r="B45" s="181" t="s">
        <v>382</v>
      </c>
      <c r="C45" s="90"/>
      <c r="D45" s="90"/>
      <c r="E45" s="90"/>
      <c r="F45" s="90"/>
      <c r="G45" s="90"/>
      <c r="H45" s="90"/>
      <c r="I45" s="90"/>
      <c r="J45" s="91"/>
      <c r="K45" s="91"/>
      <c r="L45" s="91"/>
      <c r="M45" s="91"/>
      <c r="N45" s="91"/>
      <c r="O45" s="91"/>
      <c r="P45" s="91"/>
      <c r="Q45" s="91"/>
    </row>
    <row r="46" spans="2:17" s="48" customFormat="1" ht="16.5" customHeight="1">
      <c r="B46" s="93"/>
      <c r="C46" s="90"/>
      <c r="D46" s="90"/>
      <c r="E46" s="90"/>
      <c r="F46" s="90"/>
      <c r="G46" s="90"/>
      <c r="H46" s="90"/>
      <c r="I46" s="90"/>
      <c r="J46" s="91"/>
      <c r="K46" s="91"/>
      <c r="L46" s="91"/>
      <c r="M46" s="91"/>
      <c r="N46" s="91"/>
      <c r="O46" s="91"/>
      <c r="P46" s="91"/>
      <c r="Q46" s="91"/>
    </row>
    <row r="47" spans="2:9" s="48" customFormat="1" ht="14.25">
      <c r="B47" s="47"/>
      <c r="C47" s="47"/>
      <c r="D47" s="47"/>
      <c r="E47" s="47"/>
      <c r="F47" s="47"/>
      <c r="G47" s="47"/>
      <c r="H47" s="47"/>
      <c r="I47" s="47"/>
    </row>
    <row r="48" spans="2:9" s="127" customFormat="1" ht="17.25">
      <c r="B48" s="128" t="s">
        <v>323</v>
      </c>
      <c r="C48" s="129"/>
      <c r="D48" s="129"/>
      <c r="E48" s="129"/>
      <c r="F48" s="129"/>
      <c r="G48" s="129"/>
      <c r="H48" s="129"/>
      <c r="I48" s="129"/>
    </row>
    <row r="49" spans="2:9" s="48" customFormat="1" ht="9.75" customHeight="1">
      <c r="B49" s="47"/>
      <c r="C49" s="47"/>
      <c r="D49" s="47"/>
      <c r="E49" s="47"/>
      <c r="F49" s="47"/>
      <c r="G49" s="47"/>
      <c r="H49" s="47"/>
      <c r="I49" s="47"/>
    </row>
    <row r="50" spans="2:9" s="48" customFormat="1" ht="16.5" customHeight="1">
      <c r="B50" s="47" t="s">
        <v>306</v>
      </c>
      <c r="C50" s="47"/>
      <c r="D50" s="47"/>
      <c r="E50" s="47"/>
      <c r="F50" s="47"/>
      <c r="G50" s="47"/>
      <c r="H50" s="47"/>
      <c r="I50" s="47"/>
    </row>
    <row r="51" spans="2:9" s="48" customFormat="1" ht="14.25">
      <c r="B51" s="47"/>
      <c r="C51" s="47"/>
      <c r="D51" s="47"/>
      <c r="E51" s="47"/>
      <c r="F51" s="47"/>
      <c r="G51" s="47"/>
      <c r="H51" s="47"/>
      <c r="I51" s="47"/>
    </row>
    <row r="52" spans="2:9" s="48" customFormat="1" ht="14.25">
      <c r="B52" s="47"/>
      <c r="C52" s="47"/>
      <c r="D52" s="47"/>
      <c r="E52" s="47"/>
      <c r="F52" s="47"/>
      <c r="G52" s="47"/>
      <c r="H52" s="47"/>
      <c r="I52" s="47"/>
    </row>
    <row r="53" spans="2:9" s="127" customFormat="1" ht="17.25">
      <c r="B53" s="128" t="s">
        <v>324</v>
      </c>
      <c r="C53" s="129"/>
      <c r="D53" s="129"/>
      <c r="E53" s="129"/>
      <c r="F53" s="129"/>
      <c r="G53" s="129"/>
      <c r="H53" s="129"/>
      <c r="I53" s="129"/>
    </row>
    <row r="54" spans="2:9" s="48" customFormat="1" ht="9.75" customHeight="1">
      <c r="B54" s="47"/>
      <c r="C54" s="47"/>
      <c r="D54" s="47"/>
      <c r="E54" s="47"/>
      <c r="F54" s="47"/>
      <c r="G54" s="47"/>
      <c r="H54" s="47"/>
      <c r="I54" s="47"/>
    </row>
    <row r="55" spans="2:9" s="48" customFormat="1" ht="16.5" customHeight="1">
      <c r="B55" s="50" t="s">
        <v>338</v>
      </c>
      <c r="C55" s="47"/>
      <c r="D55" s="47"/>
      <c r="E55" s="47"/>
      <c r="F55" s="47"/>
      <c r="G55" s="47"/>
      <c r="H55" s="47"/>
      <c r="I55" s="47"/>
    </row>
    <row r="56" spans="2:9" s="48" customFormat="1" ht="16.5" customHeight="1">
      <c r="B56" s="50"/>
      <c r="C56" s="47"/>
      <c r="D56" s="47"/>
      <c r="E56" s="47"/>
      <c r="F56" s="47"/>
      <c r="G56" s="47"/>
      <c r="H56" s="47"/>
      <c r="I56" s="47"/>
    </row>
    <row r="57" spans="2:9" s="48" customFormat="1" ht="14.25">
      <c r="B57" s="47"/>
      <c r="C57" s="47"/>
      <c r="D57" s="47"/>
      <c r="E57" s="47"/>
      <c r="F57" s="47"/>
      <c r="G57" s="47"/>
      <c r="H57" s="47"/>
      <c r="I57" s="47"/>
    </row>
    <row r="58" spans="2:17" s="127" customFormat="1" ht="17.25">
      <c r="B58" s="123" t="s">
        <v>325</v>
      </c>
      <c r="C58" s="124"/>
      <c r="D58" s="124"/>
      <c r="E58" s="124"/>
      <c r="F58" s="124"/>
      <c r="G58" s="124"/>
      <c r="H58" s="124"/>
      <c r="I58" s="124"/>
      <c r="J58" s="126"/>
      <c r="K58" s="126"/>
      <c r="L58" s="126"/>
      <c r="M58" s="126"/>
      <c r="N58" s="126"/>
      <c r="O58" s="126"/>
      <c r="P58" s="126"/>
      <c r="Q58" s="126"/>
    </row>
    <row r="59" spans="2:17" s="48" customFormat="1" ht="9.75" customHeight="1">
      <c r="B59" s="90"/>
      <c r="C59" s="90"/>
      <c r="D59" s="90"/>
      <c r="E59" s="90"/>
      <c r="F59" s="90"/>
      <c r="G59" s="90"/>
      <c r="H59" s="90"/>
      <c r="I59" s="90"/>
      <c r="J59" s="91"/>
      <c r="K59" s="91"/>
      <c r="L59" s="91"/>
      <c r="M59" s="91"/>
      <c r="N59" s="91"/>
      <c r="O59" s="91"/>
      <c r="P59" s="91"/>
      <c r="Q59" s="91"/>
    </row>
    <row r="60" spans="2:17" s="48" customFormat="1" ht="16.5" customHeight="1">
      <c r="B60" s="90" t="s">
        <v>339</v>
      </c>
      <c r="C60" s="90"/>
      <c r="D60" s="90"/>
      <c r="E60" s="90"/>
      <c r="F60" s="90"/>
      <c r="G60" s="90"/>
      <c r="H60" s="90"/>
      <c r="I60" s="90"/>
      <c r="J60" s="91"/>
      <c r="K60" s="91"/>
      <c r="L60" s="91"/>
      <c r="M60" s="91"/>
      <c r="N60" s="91"/>
      <c r="O60" s="91"/>
      <c r="P60" s="91"/>
      <c r="Q60" s="91"/>
    </row>
    <row r="61" spans="2:17" s="48" customFormat="1" ht="16.5" customHeight="1">
      <c r="B61" s="90"/>
      <c r="C61" s="92"/>
      <c r="D61" s="90" t="s">
        <v>326</v>
      </c>
      <c r="E61" s="90"/>
      <c r="F61" s="91"/>
      <c r="G61" s="90"/>
      <c r="H61" s="90"/>
      <c r="I61" s="90"/>
      <c r="J61" s="91"/>
      <c r="K61" s="91"/>
      <c r="L61" s="91"/>
      <c r="M61" s="91"/>
      <c r="N61" s="91"/>
      <c r="O61" s="91"/>
      <c r="P61" s="91"/>
      <c r="Q61" s="91"/>
    </row>
    <row r="62" spans="2:17" s="48" customFormat="1" ht="16.5" customHeight="1">
      <c r="B62" s="93" t="s">
        <v>340</v>
      </c>
      <c r="C62" s="93"/>
      <c r="D62" s="90"/>
      <c r="E62" s="90"/>
      <c r="F62" s="90"/>
      <c r="G62" s="90"/>
      <c r="H62" s="90"/>
      <c r="I62" s="90"/>
      <c r="J62" s="91"/>
      <c r="K62" s="91"/>
      <c r="L62" s="91"/>
      <c r="M62" s="91"/>
      <c r="N62" s="91"/>
      <c r="O62" s="91"/>
      <c r="P62" s="91"/>
      <c r="Q62" s="91"/>
    </row>
    <row r="63" spans="2:17" s="99" customFormat="1" ht="27" customHeight="1">
      <c r="B63" s="100" t="s">
        <v>404</v>
      </c>
      <c r="C63" s="100"/>
      <c r="D63" s="100"/>
      <c r="E63" s="100"/>
      <c r="F63" s="100"/>
      <c r="G63" s="100"/>
      <c r="H63" s="100"/>
      <c r="I63" s="100"/>
      <c r="J63" s="100"/>
      <c r="K63" s="100"/>
      <c r="L63" s="101"/>
      <c r="M63" s="101"/>
      <c r="N63" s="101"/>
      <c r="O63" s="101"/>
      <c r="P63" s="101"/>
      <c r="Q63" s="101"/>
    </row>
    <row r="64" spans="2:17" s="48" customFormat="1" ht="16.5" customHeight="1">
      <c r="B64" s="90"/>
      <c r="C64" s="90" t="s">
        <v>405</v>
      </c>
      <c r="D64" s="90"/>
      <c r="E64" s="90"/>
      <c r="F64" s="90"/>
      <c r="G64" s="90"/>
      <c r="H64" s="90"/>
      <c r="I64" s="90"/>
      <c r="J64" s="90"/>
      <c r="K64" s="90"/>
      <c r="L64" s="91"/>
      <c r="M64" s="91"/>
      <c r="N64" s="91"/>
      <c r="O64" s="91"/>
      <c r="P64" s="91"/>
      <c r="Q64" s="91"/>
    </row>
    <row r="65" spans="2:17" s="48" customFormat="1" ht="16.5" customHeight="1">
      <c r="B65" s="90"/>
      <c r="C65" s="90" t="s">
        <v>276</v>
      </c>
      <c r="D65" s="90"/>
      <c r="E65" s="90"/>
      <c r="F65" s="90"/>
      <c r="G65" s="90"/>
      <c r="H65" s="90"/>
      <c r="I65" s="90"/>
      <c r="J65" s="90"/>
      <c r="K65" s="90"/>
      <c r="L65" s="91"/>
      <c r="M65" s="91"/>
      <c r="N65" s="91"/>
      <c r="O65" s="91"/>
      <c r="P65" s="91"/>
      <c r="Q65" s="91"/>
    </row>
    <row r="66" spans="2:17" s="48" customFormat="1" ht="14.25">
      <c r="B66" s="93"/>
      <c r="C66" s="93"/>
      <c r="D66" s="90"/>
      <c r="E66" s="90"/>
      <c r="F66" s="90"/>
      <c r="G66" s="90"/>
      <c r="H66" s="90"/>
      <c r="I66" s="90"/>
      <c r="J66" s="91"/>
      <c r="K66" s="91"/>
      <c r="L66" s="91"/>
      <c r="M66" s="91"/>
      <c r="N66" s="91"/>
      <c r="O66" s="91"/>
      <c r="P66" s="91"/>
      <c r="Q66" s="91"/>
    </row>
    <row r="67" spans="1:18" s="48" customFormat="1" ht="14.25">
      <c r="A67" s="94"/>
      <c r="B67" s="95"/>
      <c r="C67" s="95"/>
      <c r="D67" s="50"/>
      <c r="E67" s="50"/>
      <c r="F67" s="50"/>
      <c r="G67" s="50"/>
      <c r="H67" s="50"/>
      <c r="I67" s="50"/>
      <c r="J67" s="94"/>
      <c r="K67" s="94"/>
      <c r="L67" s="94"/>
      <c r="M67" s="94"/>
      <c r="N67" s="94"/>
      <c r="O67" s="94"/>
      <c r="P67" s="94"/>
      <c r="Q67" s="94"/>
      <c r="R67" s="94"/>
    </row>
    <row r="68" spans="1:9" s="127" customFormat="1" ht="17.25">
      <c r="A68" s="128" t="s">
        <v>350</v>
      </c>
      <c r="B68" s="129"/>
      <c r="C68" s="131"/>
      <c r="D68" s="129"/>
      <c r="E68" s="129"/>
      <c r="F68" s="129"/>
      <c r="G68" s="129"/>
      <c r="H68" s="129"/>
      <c r="I68" s="129"/>
    </row>
    <row r="69" s="48" customFormat="1" ht="9.75" customHeight="1"/>
    <row r="70" s="48" customFormat="1" ht="14.25">
      <c r="B70" s="47" t="s">
        <v>327</v>
      </c>
    </row>
    <row r="71" s="48" customFormat="1" ht="14.25">
      <c r="B71" s="47" t="s">
        <v>337</v>
      </c>
    </row>
    <row r="72" s="48" customFormat="1" ht="14.25">
      <c r="B72" s="47"/>
    </row>
    <row r="73" spans="2:9" s="48" customFormat="1" ht="14.25">
      <c r="B73" s="47"/>
      <c r="C73" s="47"/>
      <c r="D73" s="47"/>
      <c r="E73" s="47"/>
      <c r="F73" s="47"/>
      <c r="G73" s="47"/>
      <c r="H73" s="47"/>
      <c r="I73" s="47"/>
    </row>
    <row r="74" spans="3:5" s="48" customFormat="1" ht="14.25">
      <c r="C74" s="47"/>
      <c r="D74" s="47"/>
      <c r="E74" s="47"/>
    </row>
    <row r="75" spans="3:5" s="48" customFormat="1" ht="14.25">
      <c r="C75" s="47"/>
      <c r="D75" s="47"/>
      <c r="E75" s="47"/>
    </row>
  </sheetData>
  <sheetProtection sheet="1" selectLockedCells="1"/>
  <mergeCells count="4">
    <mergeCell ref="B9:K9"/>
    <mergeCell ref="B3:Q6"/>
    <mergeCell ref="D1:N1"/>
    <mergeCell ref="B11:D11"/>
  </mergeCells>
  <dataValidations count="1">
    <dataValidation allowBlank="1" showInputMessage="1" showErrorMessage="1" imeMode="halfKatakana" sqref="E24:E25"/>
  </dataValidations>
  <printOptions horizontalCentered="1"/>
  <pageMargins left="0.1968503937007874" right="0.1968503937007874" top="0.59" bottom="0.35433070866141736" header="0.5118110236220472" footer="0.5118110236220472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G27"/>
  <sheetViews>
    <sheetView showGridLines="0" showZeros="0" zoomScalePageLayoutView="0" workbookViewId="0" topLeftCell="A1">
      <pane ySplit="4" topLeftCell="BM5" activePane="bottomLeft" state="frozen"/>
      <selection pane="topLeft" activeCell="A1" sqref="A1"/>
      <selection pane="bottomLeft" activeCell="E11" sqref="E11"/>
    </sheetView>
  </sheetViews>
  <sheetFormatPr defaultColWidth="8.875" defaultRowHeight="13.5"/>
  <cols>
    <col min="1" max="1" width="6.00390625" style="31" customWidth="1"/>
    <col min="2" max="2" width="18.125" style="31" customWidth="1"/>
    <col min="3" max="3" width="15.375" style="31" customWidth="1"/>
    <col min="4" max="4" width="6.00390625" style="31" customWidth="1"/>
    <col min="5" max="5" width="18.125" style="31" customWidth="1"/>
    <col min="6" max="6" width="15.375" style="31" customWidth="1"/>
    <col min="7" max="16384" width="8.875" style="31" customWidth="1"/>
  </cols>
  <sheetData>
    <row r="1" spans="1:6" ht="24" customHeight="1">
      <c r="A1" s="36" t="str">
        <f>IF('男子(様式②)'!C1="",'女子(様式②)'!C1,'男子(様式②)'!C1)&amp;"大会参加者数"</f>
        <v>春季サーキット第３戦大会参加者数</v>
      </c>
      <c r="B1" s="36"/>
      <c r="C1" s="36"/>
      <c r="D1" s="36"/>
      <c r="E1" s="36"/>
      <c r="F1" s="37"/>
    </row>
    <row r="2" spans="3:6" ht="27.75" customHeight="1">
      <c r="C2" s="57" t="s">
        <v>329</v>
      </c>
      <c r="D2" s="293">
        <f>IF('申込必要事項(様式①)'!D3="","",'申込必要事項(様式①)'!D3)</f>
      </c>
      <c r="E2" s="293"/>
      <c r="F2" s="293"/>
    </row>
    <row r="3" ht="18" customHeight="1" thickBot="1"/>
    <row r="4" spans="1:7" ht="17.25" customHeight="1" thickBot="1">
      <c r="A4" s="38" t="s">
        <v>293</v>
      </c>
      <c r="B4" s="39" t="s">
        <v>299</v>
      </c>
      <c r="C4" s="40" t="s">
        <v>235</v>
      </c>
      <c r="D4" s="38" t="s">
        <v>293</v>
      </c>
      <c r="E4" s="39" t="s">
        <v>299</v>
      </c>
      <c r="F4" s="41" t="s">
        <v>235</v>
      </c>
      <c r="G4" s="32"/>
    </row>
    <row r="5" spans="1:7" ht="21.75" customHeight="1" thickTop="1">
      <c r="A5" s="294" t="s">
        <v>230</v>
      </c>
      <c r="B5" s="114" t="s">
        <v>341</v>
      </c>
      <c r="C5" s="87">
        <f>COUNTIF('男子(様式②)'!$G$12:$I$51,B5)</f>
        <v>0</v>
      </c>
      <c r="D5" s="294" t="s">
        <v>231</v>
      </c>
      <c r="E5" s="117" t="s">
        <v>341</v>
      </c>
      <c r="F5" s="33">
        <f>COUNTIF('女子(様式②)'!$G$12:$I$51,E5)</f>
        <v>0</v>
      </c>
      <c r="G5" s="34"/>
    </row>
    <row r="6" spans="1:7" ht="21.75" customHeight="1">
      <c r="A6" s="295"/>
      <c r="B6" s="115" t="s">
        <v>362</v>
      </c>
      <c r="C6" s="86">
        <f>COUNTIF('男子(様式②)'!$G$12:$I$51,B6)</f>
        <v>0</v>
      </c>
      <c r="D6" s="295"/>
      <c r="E6" s="118" t="s">
        <v>362</v>
      </c>
      <c r="F6" s="35">
        <f>COUNTIF('女子(様式②)'!$G$12:$I$51,E6)</f>
        <v>0</v>
      </c>
      <c r="G6" s="34"/>
    </row>
    <row r="7" spans="1:7" ht="21.75" customHeight="1">
      <c r="A7" s="295"/>
      <c r="B7" s="115" t="s">
        <v>356</v>
      </c>
      <c r="C7" s="86">
        <f>COUNTIF('男子(様式②)'!$G$12:$I$51,B7)</f>
        <v>0</v>
      </c>
      <c r="D7" s="295"/>
      <c r="E7" s="118" t="s">
        <v>356</v>
      </c>
      <c r="F7" s="35">
        <f>COUNTIF('女子(様式②)'!$G$12:$I$51,E7)</f>
        <v>0</v>
      </c>
      <c r="G7" s="34"/>
    </row>
    <row r="8" spans="1:7" ht="21.75" customHeight="1">
      <c r="A8" s="295"/>
      <c r="B8" s="115" t="s">
        <v>365</v>
      </c>
      <c r="C8" s="86">
        <f>COUNTIF('男子(様式②)'!$G$12:$I$51,B8)</f>
        <v>0</v>
      </c>
      <c r="D8" s="295"/>
      <c r="E8" s="118" t="s">
        <v>365</v>
      </c>
      <c r="F8" s="35">
        <f>COUNTIF('女子(様式②)'!$G$12:$I$51,E8)</f>
        <v>0</v>
      </c>
      <c r="G8" s="34"/>
    </row>
    <row r="9" spans="1:7" ht="21.75" customHeight="1">
      <c r="A9" s="295"/>
      <c r="B9" s="115" t="s">
        <v>366</v>
      </c>
      <c r="C9" s="86">
        <f>COUNTIF('男子(様式②)'!$G$12:$I$51,B9)</f>
        <v>0</v>
      </c>
      <c r="D9" s="295"/>
      <c r="E9" s="118" t="s">
        <v>366</v>
      </c>
      <c r="F9" s="35">
        <f>COUNTIF('女子(様式②)'!$G$12:$I$51,E9)</f>
        <v>0</v>
      </c>
      <c r="G9" s="34"/>
    </row>
    <row r="10" spans="1:7" ht="21.75" customHeight="1">
      <c r="A10" s="295"/>
      <c r="B10" s="115" t="s">
        <v>357</v>
      </c>
      <c r="C10" s="86">
        <f>COUNTIF('男子(様式②)'!$G$12:$I$51,B10)</f>
        <v>0</v>
      </c>
      <c r="D10" s="295"/>
      <c r="E10" s="119" t="s">
        <v>357</v>
      </c>
      <c r="F10" s="35">
        <f>COUNTIF('女子(様式②)'!$G$12:$I$51,E10)</f>
        <v>0</v>
      </c>
      <c r="G10" s="34"/>
    </row>
    <row r="11" spans="1:7" ht="21.75" customHeight="1">
      <c r="A11" s="295"/>
      <c r="B11" s="115" t="s">
        <v>363</v>
      </c>
      <c r="C11" s="86">
        <f>COUNTIF('男子(様式②)'!$G$12:$I$51,B11)</f>
        <v>0</v>
      </c>
      <c r="D11" s="295"/>
      <c r="E11" s="119" t="s">
        <v>372</v>
      </c>
      <c r="F11" s="35">
        <f>COUNTIF('女子(様式②)'!$G$12:$I$51,E11)</f>
        <v>0</v>
      </c>
      <c r="G11" s="34"/>
    </row>
    <row r="12" spans="1:7" ht="21.75" customHeight="1">
      <c r="A12" s="295"/>
      <c r="B12" s="115" t="s">
        <v>364</v>
      </c>
      <c r="C12" s="86">
        <f>COUNTIF('男子(様式②)'!$G$12:$I$51,B12)</f>
        <v>0</v>
      </c>
      <c r="D12" s="295"/>
      <c r="E12" s="119" t="s">
        <v>373</v>
      </c>
      <c r="F12" s="35">
        <f>COUNTIF('女子(様式②)'!$G$12:$I$51,E12)</f>
        <v>0</v>
      </c>
      <c r="G12" s="34"/>
    </row>
    <row r="13" spans="1:7" ht="21.75" customHeight="1">
      <c r="A13" s="295"/>
      <c r="B13" s="115" t="s">
        <v>380</v>
      </c>
      <c r="C13" s="86">
        <f>COUNTIF('男子(様式②)'!$G$12:$I$51,B13)</f>
        <v>0</v>
      </c>
      <c r="D13" s="295"/>
      <c r="E13" s="115" t="s">
        <v>380</v>
      </c>
      <c r="F13" s="35">
        <f>COUNTIF('女子(様式②)'!$G$12:$I$51,E13)</f>
        <v>0</v>
      </c>
      <c r="G13" s="34"/>
    </row>
    <row r="14" spans="1:7" ht="21.75" customHeight="1">
      <c r="A14" s="295"/>
      <c r="B14" s="115" t="s">
        <v>381</v>
      </c>
      <c r="C14" s="86">
        <f>COUNTIF('男子(様式②)'!$G$12:$I$51,B14)</f>
        <v>0</v>
      </c>
      <c r="D14" s="295"/>
      <c r="E14" s="115" t="s">
        <v>381</v>
      </c>
      <c r="F14" s="35">
        <f>COUNTIF('女子(様式②)'!$G$12:$I$51,E14)</f>
        <v>0</v>
      </c>
      <c r="G14" s="34"/>
    </row>
    <row r="15" spans="1:7" ht="21.75" customHeight="1">
      <c r="A15" s="295"/>
      <c r="B15" s="115" t="s">
        <v>367</v>
      </c>
      <c r="C15" s="86">
        <f>COUNTIF('男子(様式②)'!$G$12:$I$51,B15)</f>
        <v>0</v>
      </c>
      <c r="D15" s="295"/>
      <c r="E15" s="119" t="s">
        <v>367</v>
      </c>
      <c r="F15" s="35">
        <f>COUNTIF('女子(様式②)'!$G$12:$I$51,E15)</f>
        <v>0</v>
      </c>
      <c r="G15" s="34"/>
    </row>
    <row r="16" spans="1:7" ht="21.75" customHeight="1">
      <c r="A16" s="295"/>
      <c r="B16" s="115" t="s">
        <v>368</v>
      </c>
      <c r="C16" s="86">
        <f>COUNTIF('男子(様式②)'!$G$12:$I$51,B16)</f>
        <v>0</v>
      </c>
      <c r="D16" s="295"/>
      <c r="E16" s="119" t="s">
        <v>368</v>
      </c>
      <c r="F16" s="35">
        <f>COUNTIF('女子(様式②)'!$G$12:$I$51,E16)</f>
        <v>0</v>
      </c>
      <c r="G16" s="34"/>
    </row>
    <row r="17" spans="1:7" ht="21.75" customHeight="1">
      <c r="A17" s="295"/>
      <c r="B17" s="115" t="s">
        <v>360</v>
      </c>
      <c r="C17" s="86">
        <f>COUNTIF('男子(様式②)'!$G$12:$I$51,B17)</f>
        <v>0</v>
      </c>
      <c r="D17" s="295"/>
      <c r="E17" s="115" t="s">
        <v>360</v>
      </c>
      <c r="F17" s="35">
        <f>COUNTIF('女子(様式②)'!$G$12:$I$51,E17)</f>
        <v>0</v>
      </c>
      <c r="G17" s="34"/>
    </row>
    <row r="18" spans="1:7" ht="21.75" customHeight="1">
      <c r="A18" s="295"/>
      <c r="B18" s="115" t="s">
        <v>369</v>
      </c>
      <c r="C18" s="86">
        <f>COUNTIF('男子(様式②)'!$G$12:$I$51,B18)</f>
        <v>0</v>
      </c>
      <c r="D18" s="295"/>
      <c r="E18" s="119" t="s">
        <v>369</v>
      </c>
      <c r="F18" s="35">
        <f>COUNTIF('女子(様式②)'!$G$12:$I$51,E18)</f>
        <v>0</v>
      </c>
      <c r="G18" s="34"/>
    </row>
    <row r="19" spans="1:7" ht="21.75" customHeight="1">
      <c r="A19" s="295"/>
      <c r="B19" s="115" t="s">
        <v>370</v>
      </c>
      <c r="C19" s="86">
        <f>COUNTIF('男子(様式②)'!$G$12:$I$51,B19)</f>
        <v>0</v>
      </c>
      <c r="D19" s="295"/>
      <c r="E19" s="116" t="s">
        <v>370</v>
      </c>
      <c r="F19" s="35">
        <f>COUNTIF('女子(様式②)'!$G$12:$I$51,E19)</f>
        <v>0</v>
      </c>
      <c r="G19" s="34"/>
    </row>
    <row r="20" spans="1:7" ht="21.75" customHeight="1">
      <c r="A20" s="295"/>
      <c r="B20" s="115" t="s">
        <v>371</v>
      </c>
      <c r="C20" s="86">
        <f>COUNTIF('男子(様式②)'!$G$12:$I$51,B20)</f>
        <v>0</v>
      </c>
      <c r="D20" s="295"/>
      <c r="E20" s="116" t="s">
        <v>371</v>
      </c>
      <c r="F20" s="35">
        <f>COUNTIF('女子(様式②)'!$G$12:$I$51,E20)</f>
        <v>0</v>
      </c>
      <c r="G20" s="34"/>
    </row>
    <row r="21" spans="1:7" ht="21.75" customHeight="1">
      <c r="A21" s="295"/>
      <c r="B21" s="244" t="s">
        <v>406</v>
      </c>
      <c r="C21" s="86">
        <f>COUNTIF('男子(様式②)'!$G$12:$I$51,B21)</f>
        <v>0</v>
      </c>
      <c r="D21" s="295"/>
      <c r="E21" s="245" t="s">
        <v>406</v>
      </c>
      <c r="F21" s="35">
        <f>COUNTIF('女子(様式②)'!$G$12:$I$51,E21)</f>
        <v>0</v>
      </c>
      <c r="G21" s="34"/>
    </row>
    <row r="22" spans="1:7" ht="21.75" customHeight="1">
      <c r="A22" s="295"/>
      <c r="B22" s="244" t="s">
        <v>397</v>
      </c>
      <c r="C22" s="86">
        <f>COUNTIF('男子(様式②)'!$G$12:$I$51,B22)</f>
        <v>0</v>
      </c>
      <c r="D22" s="295"/>
      <c r="E22" s="245" t="s">
        <v>397</v>
      </c>
      <c r="F22" s="35">
        <f>COUNTIF('女子(様式②)'!$G$12:$I$51,E22)</f>
        <v>0</v>
      </c>
      <c r="G22" s="34"/>
    </row>
    <row r="23" spans="1:6" ht="21.75" customHeight="1">
      <c r="A23" s="295"/>
      <c r="B23" s="244" t="s">
        <v>398</v>
      </c>
      <c r="C23" s="86">
        <f>COUNTIF('男子(様式②)'!$G$12:$I$51,B23)</f>
        <v>0</v>
      </c>
      <c r="D23" s="295"/>
      <c r="E23" s="245" t="s">
        <v>398</v>
      </c>
      <c r="F23" s="35">
        <f>COUNTIF('女子(様式②)'!$G$12:$I$51,E23)</f>
        <v>0</v>
      </c>
    </row>
    <row r="24" spans="1:6" ht="21.75" customHeight="1">
      <c r="A24" s="295"/>
      <c r="B24" s="244" t="s">
        <v>399</v>
      </c>
      <c r="C24" s="86">
        <f>COUNTIF('男子(様式②)'!$G$12:$I$51,B24)</f>
        <v>0</v>
      </c>
      <c r="D24" s="295"/>
      <c r="E24" s="245" t="s">
        <v>399</v>
      </c>
      <c r="F24" s="35">
        <f>COUNTIF('女子(様式②)'!$G$12:$I$51,E24)</f>
        <v>0</v>
      </c>
    </row>
    <row r="25" spans="1:6" ht="21.75" customHeight="1" thickBot="1">
      <c r="A25" s="296"/>
      <c r="B25" s="138"/>
      <c r="C25" s="88">
        <f>COUNTIF('男子(様式②)'!$G$12:$I$51,B25)</f>
        <v>0</v>
      </c>
      <c r="D25" s="296"/>
      <c r="E25" s="120"/>
      <c r="F25" s="46">
        <f>COUNTIF('女子(様式②)'!$G$12:$I$51,E25)</f>
        <v>0</v>
      </c>
    </row>
    <row r="26" spans="1:6" ht="15.75" customHeight="1" thickBot="1">
      <c r="A26" s="62"/>
      <c r="B26" s="63"/>
      <c r="C26" s="64"/>
      <c r="D26" s="62"/>
      <c r="E26" s="65"/>
      <c r="F26" s="66"/>
    </row>
    <row r="27" spans="1:6" ht="18.75" customHeight="1" thickBot="1">
      <c r="A27" s="236" t="s">
        <v>230</v>
      </c>
      <c r="B27" s="237" t="s">
        <v>396</v>
      </c>
      <c r="C27" s="238">
        <f>SUM('リレー(様式③）'!$A$4:$A$60)</f>
        <v>0</v>
      </c>
      <c r="D27" s="236" t="s">
        <v>231</v>
      </c>
      <c r="E27" s="237" t="s">
        <v>396</v>
      </c>
      <c r="F27" s="239">
        <f>SUM('リレー(様式③）'!G4:G60)</f>
        <v>0</v>
      </c>
    </row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</sheetData>
  <sheetProtection sheet="1" selectLockedCells="1"/>
  <mergeCells count="3">
    <mergeCell ref="D2:F2"/>
    <mergeCell ref="A5:A25"/>
    <mergeCell ref="D5:D25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C000"/>
  </sheetPr>
  <dimension ref="A1:G15"/>
  <sheetViews>
    <sheetView showGridLines="0" zoomScale="90" zoomScaleNormal="90" zoomScalePageLayoutView="0" workbookViewId="0" topLeftCell="A1">
      <pane ySplit="19" topLeftCell="BM20" activePane="bottomLeft" state="frozen"/>
      <selection pane="topLeft" activeCell="A1" sqref="A1"/>
      <selection pane="bottomLeft" activeCell="D3" sqref="D3:E3"/>
    </sheetView>
  </sheetViews>
  <sheetFormatPr defaultColWidth="8.875" defaultRowHeight="13.5"/>
  <cols>
    <col min="1" max="1" width="7.875" style="31" customWidth="1"/>
    <col min="2" max="2" width="11.75390625" style="31" customWidth="1"/>
    <col min="3" max="3" width="9.75390625" style="31" customWidth="1"/>
    <col min="4" max="4" width="18.875" style="31" customWidth="1"/>
    <col min="5" max="6" width="15.625" style="31" customWidth="1"/>
    <col min="7" max="7" width="6.375" style="31" customWidth="1"/>
    <col min="8" max="16384" width="8.875" style="31" customWidth="1"/>
  </cols>
  <sheetData>
    <row r="1" spans="1:7" ht="27.75" customHeight="1">
      <c r="A1" s="263" t="s">
        <v>379</v>
      </c>
      <c r="B1" s="263"/>
      <c r="C1" s="263"/>
      <c r="D1" s="263"/>
      <c r="E1" s="263"/>
      <c r="F1" s="263"/>
      <c r="G1" s="263"/>
    </row>
    <row r="2" spans="1:7" ht="33" customHeight="1">
      <c r="A2" s="104"/>
      <c r="B2" s="104"/>
      <c r="C2" s="104"/>
      <c r="D2" s="104"/>
      <c r="E2" s="104"/>
      <c r="F2" s="105"/>
      <c r="G2" s="105"/>
    </row>
    <row r="3" spans="2:5" ht="21.75" customHeight="1">
      <c r="B3" s="264" t="s">
        <v>347</v>
      </c>
      <c r="C3" s="264"/>
      <c r="D3" s="265"/>
      <c r="E3" s="265"/>
    </row>
    <row r="4" spans="1:6" s="109" customFormat="1" ht="4.5" customHeight="1">
      <c r="A4" s="106"/>
      <c r="B4" s="106"/>
      <c r="C4" s="107"/>
      <c r="D4" s="107"/>
      <c r="E4" s="107"/>
      <c r="F4" s="108"/>
    </row>
    <row r="5" spans="4:7" s="108" customFormat="1" ht="16.5" customHeight="1">
      <c r="D5" s="266" t="s">
        <v>346</v>
      </c>
      <c r="E5" s="266"/>
      <c r="F5" s="266"/>
      <c r="G5" s="266"/>
    </row>
    <row r="6" spans="4:6" ht="16.5" customHeight="1">
      <c r="D6" s="121"/>
      <c r="E6" s="122" t="s">
        <v>361</v>
      </c>
      <c r="F6" s="121"/>
    </row>
    <row r="7" ht="19.5" customHeight="1"/>
    <row r="8" spans="1:5" ht="22.5" customHeight="1">
      <c r="A8" s="268" t="s">
        <v>348</v>
      </c>
      <c r="B8" s="268"/>
      <c r="C8" s="268"/>
      <c r="D8" s="265"/>
      <c r="E8" s="265"/>
    </row>
    <row r="9" spans="1:5" ht="22.5" customHeight="1">
      <c r="A9" s="268" t="s">
        <v>330</v>
      </c>
      <c r="B9" s="268"/>
      <c r="C9" s="110" t="s">
        <v>331</v>
      </c>
      <c r="D9" s="267"/>
      <c r="E9" s="267"/>
    </row>
    <row r="10" spans="1:5" ht="27.75" customHeight="1">
      <c r="A10" s="111"/>
      <c r="B10" s="111"/>
      <c r="C10" s="111"/>
      <c r="D10" s="111"/>
      <c r="E10" s="111"/>
    </row>
    <row r="11" spans="1:7" ht="29.25" customHeight="1">
      <c r="A11" s="112"/>
      <c r="B11" s="112"/>
      <c r="C11" s="112"/>
      <c r="D11" s="112"/>
      <c r="E11" s="112"/>
      <c r="F11" s="112"/>
      <c r="G11" s="112"/>
    </row>
    <row r="12" spans="1:7" ht="21.75" customHeight="1">
      <c r="A12" s="112"/>
      <c r="B12" s="113"/>
      <c r="C12" s="112"/>
      <c r="D12" s="112"/>
      <c r="E12" s="112"/>
      <c r="F12" s="112"/>
      <c r="G12" s="112"/>
    </row>
    <row r="13" spans="1:7" ht="48" customHeight="1">
      <c r="A13" s="112"/>
      <c r="B13" s="113"/>
      <c r="C13" s="112"/>
      <c r="D13" s="112"/>
      <c r="E13" s="112"/>
      <c r="F13" s="112"/>
      <c r="G13" s="112"/>
    </row>
    <row r="14" spans="1:7" ht="14.25" customHeight="1">
      <c r="A14" s="112"/>
      <c r="B14" s="112"/>
      <c r="C14" s="112"/>
      <c r="D14" s="112"/>
      <c r="E14" s="112"/>
      <c r="F14" s="112"/>
      <c r="G14" s="112"/>
    </row>
    <row r="15" ht="30.75" customHeight="1">
      <c r="G15" s="112"/>
    </row>
    <row r="16" ht="30.75" customHeight="1"/>
    <row r="17" ht="30.75" customHeight="1"/>
    <row r="18" ht="30.75" customHeight="1"/>
  </sheetData>
  <sheetProtection sheet="1" objects="1" selectLockedCells="1"/>
  <mergeCells count="8">
    <mergeCell ref="D8:E8"/>
    <mergeCell ref="D9:E9"/>
    <mergeCell ref="A9:B9"/>
    <mergeCell ref="A8:C8"/>
    <mergeCell ref="A1:G1"/>
    <mergeCell ref="B3:C3"/>
    <mergeCell ref="D3:E3"/>
    <mergeCell ref="D5:G5"/>
  </mergeCells>
  <printOptions horizontalCentered="1"/>
  <pageMargins left="0.5" right="0.55" top="1.2598425196850394" bottom="0.7480314960629921" header="0.31496062992125984" footer="0.3149606299212598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0070C0"/>
  </sheetPr>
  <dimension ref="A1:P57"/>
  <sheetViews>
    <sheetView showGridLines="0" tabSelected="1" zoomScalePageLayoutView="0" workbookViewId="0" topLeftCell="A1">
      <pane xSplit="22" ySplit="11" topLeftCell="W12" activePane="bottomRight" state="frozen"/>
      <selection pane="topLeft" activeCell="B9" sqref="B9"/>
      <selection pane="topRight" activeCell="B9" sqref="B9"/>
      <selection pane="bottomLeft" activeCell="B9" sqref="B9"/>
      <selection pane="bottomRight" activeCell="I15" sqref="I15"/>
    </sheetView>
  </sheetViews>
  <sheetFormatPr defaultColWidth="9.00390625" defaultRowHeight="13.5"/>
  <cols>
    <col min="1" max="1" width="5.50390625" style="43" customWidth="1"/>
    <col min="2" max="2" width="6.375" style="43" customWidth="1"/>
    <col min="3" max="3" width="14.25390625" style="43" customWidth="1"/>
    <col min="4" max="4" width="11.875" style="43" customWidth="1"/>
    <col min="5" max="5" width="9.00390625" style="45" customWidth="1"/>
    <col min="6" max="6" width="4.00390625" style="44" customWidth="1"/>
    <col min="7" max="7" width="13.50390625" style="43" customWidth="1"/>
    <col min="8" max="8" width="8.25390625" style="45" customWidth="1"/>
    <col min="9" max="9" width="8.125" style="45" customWidth="1"/>
    <col min="10" max="10" width="7.00390625" style="141" customWidth="1"/>
    <col min="11" max="12" width="5.375" style="45" customWidth="1"/>
    <col min="13" max="13" width="9.00390625" style="45" customWidth="1"/>
    <col min="14" max="14" width="8.875" style="45" hidden="1" customWidth="1"/>
    <col min="15" max="15" width="12.375" style="31" hidden="1" customWidth="1"/>
    <col min="16" max="16" width="5.375" style="45" hidden="1" customWidth="1"/>
    <col min="17" max="17" width="8.875" style="45" customWidth="1"/>
    <col min="18" max="22" width="13.375" style="45" customWidth="1"/>
    <col min="23" max="51" width="8.875" style="45" customWidth="1"/>
    <col min="52" max="52" width="46.625" style="45" customWidth="1"/>
    <col min="53" max="16384" width="9.00390625" style="45" customWidth="1"/>
  </cols>
  <sheetData>
    <row r="1" spans="1:11" ht="26.25" customHeight="1" thickBot="1">
      <c r="A1" s="250" t="s">
        <v>309</v>
      </c>
      <c r="B1" s="277"/>
      <c r="C1" s="278" t="s">
        <v>402</v>
      </c>
      <c r="D1" s="279"/>
      <c r="E1" s="280"/>
      <c r="F1" s="42"/>
      <c r="G1" s="281" t="s">
        <v>334</v>
      </c>
      <c r="H1" s="281"/>
      <c r="K1" s="58"/>
    </row>
    <row r="2" spans="3:9" ht="15.75" customHeight="1" thickBot="1">
      <c r="C2" s="275">
        <f>IF(C1="","大会名が未入力です。","")</f>
      </c>
      <c r="D2" s="275"/>
      <c r="E2" s="275"/>
      <c r="F2" s="55"/>
      <c r="I2" s="59"/>
    </row>
    <row r="3" spans="1:11" ht="20.25" customHeight="1" thickBot="1">
      <c r="A3" s="282" t="s">
        <v>333</v>
      </c>
      <c r="B3" s="283"/>
      <c r="C3" s="271">
        <f>IF('申込必要事項(様式①)'!D3="","",'申込必要事項(様式①)'!D3)</f>
      </c>
      <c r="D3" s="272"/>
      <c r="E3" s="84"/>
      <c r="F3" s="85" t="s">
        <v>332</v>
      </c>
      <c r="G3" s="276">
        <f>IF('申込必要事項(様式①)'!D8="","",'申込必要事項(様式①)'!D8)</f>
      </c>
      <c r="H3" s="276"/>
      <c r="I3" s="249">
        <f>IF('申込必要事項(様式①)'!D9="","",'申込必要事項(様式①)'!D9)</f>
      </c>
      <c r="J3" s="249"/>
      <c r="K3" s="249"/>
    </row>
    <row r="4" spans="1:11" ht="6" customHeight="1" thickBot="1">
      <c r="A4" s="67"/>
      <c r="B4" s="67"/>
      <c r="C4" s="68"/>
      <c r="D4" s="55"/>
      <c r="E4" s="55"/>
      <c r="F4" s="55"/>
      <c r="J4" s="69"/>
      <c r="K4" s="69"/>
    </row>
    <row r="5" spans="1:11" ht="17.25" customHeight="1">
      <c r="A5" s="67"/>
      <c r="B5" s="67"/>
      <c r="C5" s="142" t="s">
        <v>314</v>
      </c>
      <c r="D5" s="219" t="s">
        <v>377</v>
      </c>
      <c r="E5" s="220">
        <f>COUNTIF($P$12:$P$51,1)</f>
        <v>0</v>
      </c>
      <c r="F5" s="221" t="s">
        <v>315</v>
      </c>
      <c r="G5" s="221" t="s">
        <v>318</v>
      </c>
      <c r="H5" s="222">
        <v>600</v>
      </c>
      <c r="I5" s="223" t="s">
        <v>400</v>
      </c>
      <c r="J5" s="224">
        <f>IF(E5="","",E5*H5)</f>
        <v>0</v>
      </c>
      <c r="K5" s="225" t="s">
        <v>317</v>
      </c>
    </row>
    <row r="6" spans="1:11" ht="17.25" customHeight="1" thickBot="1">
      <c r="A6" s="67"/>
      <c r="B6" s="67"/>
      <c r="C6" s="159"/>
      <c r="D6" s="212" t="s">
        <v>392</v>
      </c>
      <c r="E6" s="213"/>
      <c r="F6" s="214" t="s">
        <v>393</v>
      </c>
      <c r="G6" s="214" t="s">
        <v>394</v>
      </c>
      <c r="H6" s="215">
        <v>800</v>
      </c>
      <c r="I6" s="216" t="s">
        <v>400</v>
      </c>
      <c r="J6" s="217">
        <f>IF(E6="","",E6*H6)</f>
      </c>
      <c r="K6" s="218" t="s">
        <v>317</v>
      </c>
    </row>
    <row r="7" spans="1:12" ht="16.5" customHeight="1" thickBot="1">
      <c r="A7" s="67"/>
      <c r="B7" s="67"/>
      <c r="C7" s="159"/>
      <c r="D7" s="159"/>
      <c r="E7" s="159"/>
      <c r="F7" s="159"/>
      <c r="G7" s="159"/>
      <c r="H7" s="273" t="s">
        <v>395</v>
      </c>
      <c r="I7" s="274"/>
      <c r="J7" s="226">
        <f>SUM(J5:J6)</f>
        <v>0</v>
      </c>
      <c r="K7" s="227" t="s">
        <v>317</v>
      </c>
      <c r="L7" s="159"/>
    </row>
    <row r="8" spans="1:11" ht="6.75" customHeight="1">
      <c r="A8" s="67"/>
      <c r="B8" s="67"/>
      <c r="C8" s="68"/>
      <c r="D8" s="55"/>
      <c r="E8" s="55"/>
      <c r="F8" s="55"/>
      <c r="J8" s="69"/>
      <c r="K8" s="69"/>
    </row>
    <row r="9" spans="1:11" ht="15.75" customHeight="1">
      <c r="A9" s="89"/>
      <c r="B9" s="243" t="s">
        <v>401</v>
      </c>
      <c r="G9" s="269" t="s">
        <v>301</v>
      </c>
      <c r="H9" s="269"/>
      <c r="I9" s="270" t="s">
        <v>302</v>
      </c>
      <c r="J9" s="270"/>
      <c r="K9" s="242" t="s">
        <v>311</v>
      </c>
    </row>
    <row r="10" spans="1:16" s="143" customFormat="1" ht="15.75" customHeight="1">
      <c r="A10" s="60" t="s">
        <v>197</v>
      </c>
      <c r="B10" s="60" t="s">
        <v>307</v>
      </c>
      <c r="C10" s="60" t="s">
        <v>308</v>
      </c>
      <c r="D10" s="60" t="s">
        <v>295</v>
      </c>
      <c r="E10" s="61" t="s">
        <v>303</v>
      </c>
      <c r="F10" s="60" t="s">
        <v>199</v>
      </c>
      <c r="G10" s="70" t="s">
        <v>226</v>
      </c>
      <c r="H10" s="71" t="s">
        <v>305</v>
      </c>
      <c r="I10" s="72" t="s">
        <v>226</v>
      </c>
      <c r="J10" s="73" t="s">
        <v>305</v>
      </c>
      <c r="K10" s="60" t="s">
        <v>300</v>
      </c>
      <c r="L10" s="45"/>
      <c r="P10" s="45"/>
    </row>
    <row r="11" spans="1:16" s="144" customFormat="1" ht="15.75" customHeight="1">
      <c r="A11" s="74" t="s">
        <v>224</v>
      </c>
      <c r="B11" s="56"/>
      <c r="C11" s="30" t="s">
        <v>292</v>
      </c>
      <c r="D11" s="30" t="s">
        <v>296</v>
      </c>
      <c r="E11" s="30" t="s">
        <v>375</v>
      </c>
      <c r="F11" s="75">
        <v>6</v>
      </c>
      <c r="G11" s="30" t="s">
        <v>364</v>
      </c>
      <c r="H11" s="76" t="s">
        <v>376</v>
      </c>
      <c r="I11" s="177"/>
      <c r="J11" s="178"/>
      <c r="K11" s="241" t="s">
        <v>312</v>
      </c>
      <c r="L11" s="45"/>
      <c r="P11" s="45"/>
    </row>
    <row r="12" spans="1:16" s="144" customFormat="1" ht="17.25" customHeight="1">
      <c r="A12" s="145">
        <v>1</v>
      </c>
      <c r="B12" s="140"/>
      <c r="C12" s="29"/>
      <c r="D12" s="29"/>
      <c r="E12" s="29"/>
      <c r="F12" s="77"/>
      <c r="G12" s="78"/>
      <c r="H12" s="79"/>
      <c r="I12" s="179"/>
      <c r="J12" s="180"/>
      <c r="K12" s="77"/>
      <c r="L12" s="45"/>
      <c r="N12" s="144" t="str">
        <f>IF('参加人数(様式④)'!B5="","",'参加人数(様式④)'!B5)</f>
        <v>3年100m</v>
      </c>
      <c r="P12" s="45">
        <f>COUNTA(G12,I12)</f>
        <v>0</v>
      </c>
    </row>
    <row r="13" spans="1:16" s="144" customFormat="1" ht="17.25" customHeight="1">
      <c r="A13" s="145">
        <v>2</v>
      </c>
      <c r="B13" s="140"/>
      <c r="C13" s="29"/>
      <c r="D13" s="29"/>
      <c r="E13" s="29"/>
      <c r="F13" s="77"/>
      <c r="G13" s="78"/>
      <c r="H13" s="79"/>
      <c r="I13" s="179"/>
      <c r="J13" s="180"/>
      <c r="K13" s="77"/>
      <c r="L13" s="146"/>
      <c r="N13" s="144" t="str">
        <f>IF('参加人数(様式④)'!B6="","",'参加人数(様式④)'!B6)</f>
        <v>4年100m</v>
      </c>
      <c r="P13" s="45">
        <f aca="true" t="shared" si="0" ref="P13:P51">COUNTA(G13,I13)</f>
        <v>0</v>
      </c>
    </row>
    <row r="14" spans="1:16" s="144" customFormat="1" ht="17.25" customHeight="1">
      <c r="A14" s="145">
        <v>3</v>
      </c>
      <c r="B14" s="140"/>
      <c r="C14" s="29"/>
      <c r="D14" s="29"/>
      <c r="E14" s="29"/>
      <c r="F14" s="77"/>
      <c r="G14" s="78"/>
      <c r="H14" s="79"/>
      <c r="I14" s="179"/>
      <c r="J14" s="180"/>
      <c r="K14" s="77"/>
      <c r="L14" s="146"/>
      <c r="N14" s="144" t="str">
        <f>IF('参加人数(様式④)'!B7="","",'参加人数(様式④)'!B7)</f>
        <v>5年100m</v>
      </c>
      <c r="P14" s="45">
        <f t="shared" si="0"/>
        <v>0</v>
      </c>
    </row>
    <row r="15" spans="1:16" s="144" customFormat="1" ht="17.25" customHeight="1">
      <c r="A15" s="145">
        <v>4</v>
      </c>
      <c r="B15" s="140"/>
      <c r="C15" s="29"/>
      <c r="D15" s="29"/>
      <c r="E15" s="29"/>
      <c r="F15" s="77"/>
      <c r="G15" s="78"/>
      <c r="H15" s="79"/>
      <c r="I15" s="179"/>
      <c r="J15" s="180"/>
      <c r="K15" s="77"/>
      <c r="L15" s="146"/>
      <c r="N15" s="144" t="str">
        <f>IF('参加人数(様式④)'!B8="","",'参加人数(様式④)'!B8)</f>
        <v>6年100m</v>
      </c>
      <c r="P15" s="45">
        <f t="shared" si="0"/>
        <v>0</v>
      </c>
    </row>
    <row r="16" spans="1:16" s="144" customFormat="1" ht="17.25" customHeight="1">
      <c r="A16" s="145">
        <v>5</v>
      </c>
      <c r="B16" s="140"/>
      <c r="C16" s="29"/>
      <c r="D16" s="29"/>
      <c r="E16" s="29"/>
      <c r="F16" s="77"/>
      <c r="G16" s="78"/>
      <c r="H16" s="79"/>
      <c r="I16" s="179"/>
      <c r="J16" s="180"/>
      <c r="K16" s="77"/>
      <c r="L16" s="146"/>
      <c r="N16" s="144" t="str">
        <f>IF('参加人数(様式④)'!B9="","",'参加人数(様式④)'!B9)</f>
        <v>3年800m</v>
      </c>
      <c r="P16" s="45">
        <f t="shared" si="0"/>
        <v>0</v>
      </c>
    </row>
    <row r="17" spans="1:16" s="144" customFormat="1" ht="17.25" customHeight="1">
      <c r="A17" s="145">
        <v>6</v>
      </c>
      <c r="B17" s="140"/>
      <c r="C17" s="29"/>
      <c r="D17" s="29"/>
      <c r="E17" s="29"/>
      <c r="F17" s="77"/>
      <c r="G17" s="78"/>
      <c r="H17" s="79"/>
      <c r="I17" s="179"/>
      <c r="J17" s="180"/>
      <c r="K17" s="77"/>
      <c r="L17" s="146"/>
      <c r="N17" s="144" t="str">
        <f>IF('参加人数(様式④)'!B10="","",'参加人数(様式④)'!B10)</f>
        <v>4年800m</v>
      </c>
      <c r="P17" s="45">
        <f t="shared" si="0"/>
        <v>0</v>
      </c>
    </row>
    <row r="18" spans="1:16" s="144" customFormat="1" ht="17.25" customHeight="1">
      <c r="A18" s="145">
        <v>7</v>
      </c>
      <c r="B18" s="140"/>
      <c r="C18" s="29"/>
      <c r="D18" s="29"/>
      <c r="E18" s="29"/>
      <c r="F18" s="77"/>
      <c r="G18" s="78"/>
      <c r="H18" s="79"/>
      <c r="I18" s="179"/>
      <c r="J18" s="180"/>
      <c r="K18" s="77"/>
      <c r="L18" s="146"/>
      <c r="N18" s="144" t="str">
        <f>IF('参加人数(様式④)'!B11="","",'参加人数(様式④)'!B11)</f>
        <v>5年1500m</v>
      </c>
      <c r="P18" s="45">
        <f t="shared" si="0"/>
        <v>0</v>
      </c>
    </row>
    <row r="19" spans="1:16" s="144" customFormat="1" ht="17.25" customHeight="1">
      <c r="A19" s="145">
        <v>8</v>
      </c>
      <c r="B19" s="140"/>
      <c r="C19" s="29"/>
      <c r="D19" s="29"/>
      <c r="E19" s="29"/>
      <c r="F19" s="77"/>
      <c r="G19" s="78"/>
      <c r="H19" s="79"/>
      <c r="I19" s="179"/>
      <c r="J19" s="180"/>
      <c r="K19" s="77"/>
      <c r="L19" s="146"/>
      <c r="N19" s="144" t="str">
        <f>IF('参加人数(様式④)'!B12="","",'参加人数(様式④)'!B12)</f>
        <v>6年1500m</v>
      </c>
      <c r="P19" s="45">
        <f t="shared" si="0"/>
        <v>0</v>
      </c>
    </row>
    <row r="20" spans="1:16" s="144" customFormat="1" ht="17.25" customHeight="1">
      <c r="A20" s="145">
        <v>9</v>
      </c>
      <c r="B20" s="140"/>
      <c r="C20" s="29"/>
      <c r="D20" s="29"/>
      <c r="E20" s="29"/>
      <c r="F20" s="77"/>
      <c r="G20" s="78"/>
      <c r="H20" s="79"/>
      <c r="I20" s="179"/>
      <c r="J20" s="180"/>
      <c r="K20" s="77"/>
      <c r="L20" s="146"/>
      <c r="N20" s="144" t="str">
        <f>IF('参加人数(様式④)'!B13="","",'参加人数(様式④)'!B13)</f>
        <v>5年80mH</v>
      </c>
      <c r="P20" s="45">
        <f t="shared" si="0"/>
        <v>0</v>
      </c>
    </row>
    <row r="21" spans="1:16" s="144" customFormat="1" ht="17.25" customHeight="1">
      <c r="A21" s="145">
        <v>10</v>
      </c>
      <c r="B21" s="140"/>
      <c r="C21" s="29"/>
      <c r="D21" s="29"/>
      <c r="E21" s="29"/>
      <c r="F21" s="77"/>
      <c r="G21" s="78"/>
      <c r="H21" s="79"/>
      <c r="I21" s="179"/>
      <c r="J21" s="180"/>
      <c r="K21" s="77"/>
      <c r="L21" s="146"/>
      <c r="N21" s="144" t="str">
        <f>IF('参加人数(様式④)'!B14="","",'参加人数(様式④)'!B14)</f>
        <v>6年80mH</v>
      </c>
      <c r="P21" s="45">
        <f t="shared" si="0"/>
        <v>0</v>
      </c>
    </row>
    <row r="22" spans="1:16" s="144" customFormat="1" ht="17.25" customHeight="1">
      <c r="A22" s="145">
        <v>11</v>
      </c>
      <c r="B22" s="140"/>
      <c r="C22" s="29"/>
      <c r="D22" s="29"/>
      <c r="E22" s="29"/>
      <c r="F22" s="77"/>
      <c r="G22" s="78"/>
      <c r="H22" s="79"/>
      <c r="I22" s="179"/>
      <c r="J22" s="180"/>
      <c r="K22" s="77"/>
      <c r="L22" s="146"/>
      <c r="N22" s="144" t="str">
        <f>IF('参加人数(様式④)'!B15="","",'参加人数(様式④)'!B15)</f>
        <v>5年走高跳</v>
      </c>
      <c r="P22" s="45">
        <f t="shared" si="0"/>
        <v>0</v>
      </c>
    </row>
    <row r="23" spans="1:16" s="144" customFormat="1" ht="17.25" customHeight="1">
      <c r="A23" s="145">
        <v>12</v>
      </c>
      <c r="B23" s="140"/>
      <c r="C23" s="29"/>
      <c r="D23" s="29"/>
      <c r="E23" s="29"/>
      <c r="F23" s="77"/>
      <c r="G23" s="78"/>
      <c r="H23" s="79"/>
      <c r="I23" s="179"/>
      <c r="J23" s="180"/>
      <c r="K23" s="77"/>
      <c r="L23" s="146"/>
      <c r="N23" s="144" t="str">
        <f>IF('参加人数(様式④)'!B16="","",'参加人数(様式④)'!B16)</f>
        <v>6年走高跳</v>
      </c>
      <c r="P23" s="45">
        <f t="shared" si="0"/>
        <v>0</v>
      </c>
    </row>
    <row r="24" spans="1:16" s="144" customFormat="1" ht="17.25" customHeight="1">
      <c r="A24" s="145">
        <v>13</v>
      </c>
      <c r="B24" s="140"/>
      <c r="C24" s="29"/>
      <c r="D24" s="29"/>
      <c r="E24" s="29"/>
      <c r="F24" s="77"/>
      <c r="G24" s="78"/>
      <c r="H24" s="79"/>
      <c r="I24" s="179"/>
      <c r="J24" s="180"/>
      <c r="K24" s="77"/>
      <c r="L24" s="146"/>
      <c r="N24" s="144" t="str">
        <f>IF('参加人数(様式④)'!B17="","",'参加人数(様式④)'!B17)</f>
        <v>4年走幅跳</v>
      </c>
      <c r="P24" s="45">
        <f t="shared" si="0"/>
        <v>0</v>
      </c>
    </row>
    <row r="25" spans="1:16" s="144" customFormat="1" ht="17.25" customHeight="1">
      <c r="A25" s="145">
        <v>14</v>
      </c>
      <c r="B25" s="140"/>
      <c r="C25" s="29"/>
      <c r="D25" s="29"/>
      <c r="E25" s="29"/>
      <c r="F25" s="77"/>
      <c r="G25" s="78"/>
      <c r="H25" s="79"/>
      <c r="I25" s="179"/>
      <c r="J25" s="180"/>
      <c r="K25" s="77"/>
      <c r="L25" s="146"/>
      <c r="N25" s="144" t="str">
        <f>IF('参加人数(様式④)'!B18="","",'参加人数(様式④)'!B18)</f>
        <v>5年走幅跳</v>
      </c>
      <c r="P25" s="45">
        <f t="shared" si="0"/>
        <v>0</v>
      </c>
    </row>
    <row r="26" spans="1:16" s="144" customFormat="1" ht="17.25" customHeight="1">
      <c r="A26" s="145">
        <v>15</v>
      </c>
      <c r="B26" s="140"/>
      <c r="C26" s="29"/>
      <c r="D26" s="29"/>
      <c r="E26" s="29"/>
      <c r="F26" s="77"/>
      <c r="G26" s="78"/>
      <c r="H26" s="79"/>
      <c r="I26" s="179"/>
      <c r="J26" s="180"/>
      <c r="K26" s="77"/>
      <c r="L26" s="146"/>
      <c r="N26" s="144" t="str">
        <f>IF('参加人数(様式④)'!B19="","",'参加人数(様式④)'!B19)</f>
        <v>6年走幅跳</v>
      </c>
      <c r="P26" s="45">
        <f t="shared" si="0"/>
        <v>0</v>
      </c>
    </row>
    <row r="27" spans="1:16" s="144" customFormat="1" ht="17.25" customHeight="1">
      <c r="A27" s="145">
        <v>16</v>
      </c>
      <c r="B27" s="140"/>
      <c r="C27" s="29"/>
      <c r="D27" s="29"/>
      <c r="E27" s="29"/>
      <c r="F27" s="77"/>
      <c r="G27" s="78"/>
      <c r="H27" s="79"/>
      <c r="I27" s="179"/>
      <c r="J27" s="180"/>
      <c r="K27" s="77"/>
      <c r="L27" s="146"/>
      <c r="N27" s="144" t="str">
        <f>IF('参加人数(様式④)'!B20="","",'参加人数(様式④)'!B20)</f>
        <v>6年砲丸投</v>
      </c>
      <c r="P27" s="45">
        <f t="shared" si="0"/>
        <v>0</v>
      </c>
    </row>
    <row r="28" spans="1:16" s="144" customFormat="1" ht="17.25" customHeight="1">
      <c r="A28" s="145">
        <v>17</v>
      </c>
      <c r="B28" s="140"/>
      <c r="C28" s="29"/>
      <c r="D28" s="29"/>
      <c r="E28" s="29"/>
      <c r="F28" s="77"/>
      <c r="G28" s="78"/>
      <c r="H28" s="79"/>
      <c r="I28" s="179"/>
      <c r="J28" s="180"/>
      <c r="K28" s="77"/>
      <c r="L28" s="146"/>
      <c r="N28" s="144" t="str">
        <f>IF('参加人数(様式④)'!B21="","",'参加人数(様式④)'!B21)</f>
        <v>3年ｼﾞｬﾍﾞﾘｯｸﾎﾞｰﾙ投</v>
      </c>
      <c r="P28" s="45">
        <f t="shared" si="0"/>
        <v>0</v>
      </c>
    </row>
    <row r="29" spans="1:16" s="144" customFormat="1" ht="17.25" customHeight="1">
      <c r="A29" s="145">
        <v>18</v>
      </c>
      <c r="B29" s="140"/>
      <c r="C29" s="29"/>
      <c r="D29" s="29"/>
      <c r="E29" s="29"/>
      <c r="F29" s="77"/>
      <c r="G29" s="78"/>
      <c r="H29" s="79"/>
      <c r="I29" s="179"/>
      <c r="J29" s="180"/>
      <c r="K29" s="77"/>
      <c r="L29" s="146"/>
      <c r="N29" s="144" t="str">
        <f>IF('参加人数(様式④)'!B22="","",'参加人数(様式④)'!B22)</f>
        <v>4年ｼﾞｬﾍﾞﾘｯｸﾎﾞｰﾙ投</v>
      </c>
      <c r="P29" s="45">
        <f t="shared" si="0"/>
        <v>0</v>
      </c>
    </row>
    <row r="30" spans="1:16" s="144" customFormat="1" ht="17.25" customHeight="1">
      <c r="A30" s="145">
        <v>19</v>
      </c>
      <c r="B30" s="140"/>
      <c r="C30" s="29"/>
      <c r="D30" s="29"/>
      <c r="E30" s="29"/>
      <c r="F30" s="77"/>
      <c r="G30" s="78"/>
      <c r="H30" s="79"/>
      <c r="I30" s="179"/>
      <c r="J30" s="180"/>
      <c r="K30" s="77"/>
      <c r="L30" s="146"/>
      <c r="N30" s="144" t="str">
        <f>IF('参加人数(様式④)'!B23="","",'参加人数(様式④)'!B23)</f>
        <v>5年ｼﾞｬﾍﾞﾘｯｸﾎﾞｰﾙ投</v>
      </c>
      <c r="P30" s="45">
        <f t="shared" si="0"/>
        <v>0</v>
      </c>
    </row>
    <row r="31" spans="1:16" s="144" customFormat="1" ht="17.25" customHeight="1">
      <c r="A31" s="145">
        <v>20</v>
      </c>
      <c r="B31" s="140"/>
      <c r="C31" s="29"/>
      <c r="D31" s="29"/>
      <c r="E31" s="29"/>
      <c r="F31" s="77"/>
      <c r="G31" s="78"/>
      <c r="H31" s="79"/>
      <c r="I31" s="179"/>
      <c r="J31" s="180"/>
      <c r="K31" s="77"/>
      <c r="L31" s="146"/>
      <c r="N31" s="144" t="str">
        <f>IF('参加人数(様式④)'!B24="","",'参加人数(様式④)'!B24)</f>
        <v>6年ｼﾞｬﾍﾞﾘｯｸﾎﾞｰﾙ投</v>
      </c>
      <c r="P31" s="45">
        <f t="shared" si="0"/>
        <v>0</v>
      </c>
    </row>
    <row r="32" spans="1:16" s="144" customFormat="1" ht="17.25" customHeight="1">
      <c r="A32" s="145">
        <v>21</v>
      </c>
      <c r="B32" s="140"/>
      <c r="C32" s="29"/>
      <c r="D32" s="29"/>
      <c r="E32" s="29"/>
      <c r="F32" s="77"/>
      <c r="G32" s="78"/>
      <c r="H32" s="79"/>
      <c r="I32" s="179"/>
      <c r="J32" s="180"/>
      <c r="K32" s="77"/>
      <c r="L32" s="146"/>
      <c r="N32" s="144">
        <f>IF('参加人数(様式④)'!B25="","",'参加人数(様式④)'!B25)</f>
      </c>
      <c r="P32" s="45">
        <f t="shared" si="0"/>
        <v>0</v>
      </c>
    </row>
    <row r="33" spans="1:16" s="144" customFormat="1" ht="17.25" customHeight="1">
      <c r="A33" s="145">
        <v>22</v>
      </c>
      <c r="B33" s="140"/>
      <c r="C33" s="29"/>
      <c r="D33" s="29"/>
      <c r="E33" s="29"/>
      <c r="F33" s="77"/>
      <c r="G33" s="78"/>
      <c r="H33" s="79"/>
      <c r="I33" s="179"/>
      <c r="J33" s="180"/>
      <c r="K33" s="77"/>
      <c r="L33" s="146"/>
      <c r="P33" s="45">
        <f t="shared" si="0"/>
        <v>0</v>
      </c>
    </row>
    <row r="34" spans="1:16" s="144" customFormat="1" ht="17.25" customHeight="1">
      <c r="A34" s="145">
        <v>23</v>
      </c>
      <c r="B34" s="140"/>
      <c r="C34" s="29"/>
      <c r="D34" s="29"/>
      <c r="E34" s="29"/>
      <c r="F34" s="77"/>
      <c r="G34" s="78"/>
      <c r="H34" s="79"/>
      <c r="I34" s="179"/>
      <c r="J34" s="180"/>
      <c r="K34" s="77"/>
      <c r="L34" s="146"/>
      <c r="P34" s="45">
        <f t="shared" si="0"/>
        <v>0</v>
      </c>
    </row>
    <row r="35" spans="1:16" s="144" customFormat="1" ht="17.25" customHeight="1">
      <c r="A35" s="145">
        <v>24</v>
      </c>
      <c r="B35" s="140"/>
      <c r="C35" s="29"/>
      <c r="D35" s="29"/>
      <c r="E35" s="29"/>
      <c r="F35" s="77"/>
      <c r="G35" s="78"/>
      <c r="H35" s="79"/>
      <c r="I35" s="179"/>
      <c r="J35" s="180"/>
      <c r="K35" s="77"/>
      <c r="L35" s="146"/>
      <c r="P35" s="45">
        <f t="shared" si="0"/>
        <v>0</v>
      </c>
    </row>
    <row r="36" spans="1:16" s="144" customFormat="1" ht="17.25" customHeight="1">
      <c r="A36" s="145">
        <v>25</v>
      </c>
      <c r="B36" s="140"/>
      <c r="C36" s="29"/>
      <c r="D36" s="29"/>
      <c r="E36" s="29"/>
      <c r="F36" s="77"/>
      <c r="G36" s="78"/>
      <c r="H36" s="79"/>
      <c r="I36" s="179"/>
      <c r="J36" s="180"/>
      <c r="K36" s="77"/>
      <c r="L36" s="146"/>
      <c r="P36" s="45">
        <f t="shared" si="0"/>
        <v>0</v>
      </c>
    </row>
    <row r="37" spans="1:16" s="144" customFormat="1" ht="17.25" customHeight="1">
      <c r="A37" s="145">
        <v>26</v>
      </c>
      <c r="B37" s="140"/>
      <c r="C37" s="29"/>
      <c r="D37" s="29"/>
      <c r="E37" s="29"/>
      <c r="F37" s="77"/>
      <c r="G37" s="78"/>
      <c r="H37" s="79"/>
      <c r="I37" s="179"/>
      <c r="J37" s="180"/>
      <c r="K37" s="77"/>
      <c r="L37" s="146"/>
      <c r="P37" s="45">
        <f t="shared" si="0"/>
        <v>0</v>
      </c>
    </row>
    <row r="38" spans="1:16" s="144" customFormat="1" ht="17.25" customHeight="1">
      <c r="A38" s="145">
        <v>27</v>
      </c>
      <c r="B38" s="140"/>
      <c r="C38" s="29"/>
      <c r="D38" s="29"/>
      <c r="E38" s="29"/>
      <c r="F38" s="77"/>
      <c r="G38" s="78"/>
      <c r="H38" s="79"/>
      <c r="I38" s="179"/>
      <c r="J38" s="180"/>
      <c r="K38" s="77"/>
      <c r="L38" s="146"/>
      <c r="P38" s="45">
        <f t="shared" si="0"/>
        <v>0</v>
      </c>
    </row>
    <row r="39" spans="1:16" s="144" customFormat="1" ht="17.25" customHeight="1">
      <c r="A39" s="145">
        <v>28</v>
      </c>
      <c r="B39" s="140"/>
      <c r="C39" s="29"/>
      <c r="D39" s="29"/>
      <c r="E39" s="29"/>
      <c r="F39" s="77"/>
      <c r="G39" s="78"/>
      <c r="H39" s="79"/>
      <c r="I39" s="179"/>
      <c r="J39" s="180"/>
      <c r="K39" s="77"/>
      <c r="L39" s="146"/>
      <c r="P39" s="45">
        <f t="shared" si="0"/>
        <v>0</v>
      </c>
    </row>
    <row r="40" spans="1:16" s="144" customFormat="1" ht="17.25" customHeight="1">
      <c r="A40" s="145">
        <v>29</v>
      </c>
      <c r="B40" s="140"/>
      <c r="C40" s="29"/>
      <c r="D40" s="29"/>
      <c r="E40" s="29"/>
      <c r="F40" s="77"/>
      <c r="G40" s="78"/>
      <c r="H40" s="79"/>
      <c r="I40" s="179"/>
      <c r="J40" s="180"/>
      <c r="K40" s="77"/>
      <c r="L40" s="146"/>
      <c r="P40" s="45">
        <f t="shared" si="0"/>
        <v>0</v>
      </c>
    </row>
    <row r="41" spans="1:16" s="144" customFormat="1" ht="17.25" customHeight="1">
      <c r="A41" s="145">
        <v>30</v>
      </c>
      <c r="B41" s="140"/>
      <c r="C41" s="29"/>
      <c r="D41" s="29"/>
      <c r="E41" s="29"/>
      <c r="F41" s="77"/>
      <c r="G41" s="78"/>
      <c r="H41" s="79"/>
      <c r="I41" s="179"/>
      <c r="J41" s="180"/>
      <c r="K41" s="77"/>
      <c r="L41" s="146"/>
      <c r="P41" s="45">
        <f t="shared" si="0"/>
        <v>0</v>
      </c>
    </row>
    <row r="42" spans="1:16" s="144" customFormat="1" ht="17.25" customHeight="1">
      <c r="A42" s="145">
        <v>31</v>
      </c>
      <c r="B42" s="140"/>
      <c r="C42" s="29"/>
      <c r="D42" s="29"/>
      <c r="E42" s="29"/>
      <c r="F42" s="77"/>
      <c r="G42" s="78"/>
      <c r="H42" s="79"/>
      <c r="I42" s="179"/>
      <c r="J42" s="180"/>
      <c r="K42" s="77"/>
      <c r="L42" s="146"/>
      <c r="P42" s="45">
        <f t="shared" si="0"/>
        <v>0</v>
      </c>
    </row>
    <row r="43" spans="1:16" s="144" customFormat="1" ht="17.25" customHeight="1">
      <c r="A43" s="145">
        <v>32</v>
      </c>
      <c r="B43" s="140"/>
      <c r="C43" s="29"/>
      <c r="D43" s="29"/>
      <c r="E43" s="29"/>
      <c r="F43" s="77"/>
      <c r="G43" s="78"/>
      <c r="H43" s="79"/>
      <c r="I43" s="179"/>
      <c r="J43" s="180"/>
      <c r="K43" s="77"/>
      <c r="L43" s="146"/>
      <c r="P43" s="45">
        <f t="shared" si="0"/>
        <v>0</v>
      </c>
    </row>
    <row r="44" spans="1:16" s="144" customFormat="1" ht="17.25" customHeight="1">
      <c r="A44" s="145">
        <v>33</v>
      </c>
      <c r="B44" s="140"/>
      <c r="C44" s="29"/>
      <c r="D44" s="29"/>
      <c r="E44" s="29"/>
      <c r="F44" s="77"/>
      <c r="G44" s="78"/>
      <c r="H44" s="79"/>
      <c r="I44" s="179"/>
      <c r="J44" s="180"/>
      <c r="K44" s="77"/>
      <c r="L44" s="146"/>
      <c r="P44" s="45">
        <f t="shared" si="0"/>
        <v>0</v>
      </c>
    </row>
    <row r="45" spans="1:16" s="144" customFormat="1" ht="17.25" customHeight="1">
      <c r="A45" s="145">
        <v>34</v>
      </c>
      <c r="B45" s="140"/>
      <c r="C45" s="29"/>
      <c r="D45" s="29"/>
      <c r="E45" s="29"/>
      <c r="F45" s="77"/>
      <c r="G45" s="78"/>
      <c r="H45" s="79"/>
      <c r="I45" s="179"/>
      <c r="J45" s="180"/>
      <c r="K45" s="77"/>
      <c r="L45" s="146"/>
      <c r="P45" s="45">
        <f t="shared" si="0"/>
        <v>0</v>
      </c>
    </row>
    <row r="46" spans="1:16" s="144" customFormat="1" ht="17.25" customHeight="1">
      <c r="A46" s="145">
        <v>35</v>
      </c>
      <c r="B46" s="140"/>
      <c r="C46" s="29"/>
      <c r="D46" s="29"/>
      <c r="E46" s="29"/>
      <c r="F46" s="77"/>
      <c r="G46" s="78"/>
      <c r="H46" s="79"/>
      <c r="I46" s="179"/>
      <c r="J46" s="180"/>
      <c r="K46" s="77"/>
      <c r="L46" s="146"/>
      <c r="P46" s="45">
        <f t="shared" si="0"/>
        <v>0</v>
      </c>
    </row>
    <row r="47" spans="1:16" s="144" customFormat="1" ht="17.25" customHeight="1">
      <c r="A47" s="145">
        <v>36</v>
      </c>
      <c r="B47" s="140"/>
      <c r="C47" s="29"/>
      <c r="D47" s="29"/>
      <c r="E47" s="29"/>
      <c r="F47" s="77"/>
      <c r="G47" s="78"/>
      <c r="H47" s="79"/>
      <c r="I47" s="179"/>
      <c r="J47" s="180"/>
      <c r="K47" s="77"/>
      <c r="L47" s="146"/>
      <c r="P47" s="45">
        <f t="shared" si="0"/>
        <v>0</v>
      </c>
    </row>
    <row r="48" spans="1:16" s="144" customFormat="1" ht="17.25" customHeight="1">
      <c r="A48" s="145">
        <v>37</v>
      </c>
      <c r="B48" s="140"/>
      <c r="C48" s="29"/>
      <c r="D48" s="29"/>
      <c r="E48" s="29"/>
      <c r="F48" s="77"/>
      <c r="G48" s="78"/>
      <c r="H48" s="79"/>
      <c r="I48" s="179"/>
      <c r="J48" s="180"/>
      <c r="K48" s="77"/>
      <c r="L48" s="146"/>
      <c r="P48" s="45">
        <f t="shared" si="0"/>
        <v>0</v>
      </c>
    </row>
    <row r="49" spans="1:16" s="144" customFormat="1" ht="17.25" customHeight="1">
      <c r="A49" s="145">
        <v>38</v>
      </c>
      <c r="B49" s="140"/>
      <c r="C49" s="29"/>
      <c r="D49" s="29"/>
      <c r="E49" s="29"/>
      <c r="F49" s="77"/>
      <c r="G49" s="78"/>
      <c r="H49" s="79"/>
      <c r="I49" s="179"/>
      <c r="J49" s="180"/>
      <c r="K49" s="77"/>
      <c r="L49" s="146"/>
      <c r="P49" s="45">
        <f t="shared" si="0"/>
        <v>0</v>
      </c>
    </row>
    <row r="50" spans="1:16" s="144" customFormat="1" ht="17.25" customHeight="1">
      <c r="A50" s="145">
        <v>39</v>
      </c>
      <c r="B50" s="140"/>
      <c r="C50" s="29"/>
      <c r="D50" s="29"/>
      <c r="E50" s="29"/>
      <c r="F50" s="77"/>
      <c r="G50" s="78"/>
      <c r="H50" s="79"/>
      <c r="I50" s="179"/>
      <c r="J50" s="180"/>
      <c r="K50" s="77"/>
      <c r="L50" s="146"/>
      <c r="P50" s="45">
        <f t="shared" si="0"/>
        <v>0</v>
      </c>
    </row>
    <row r="51" spans="1:16" s="144" customFormat="1" ht="17.25" customHeight="1">
      <c r="A51" s="145">
        <v>40</v>
      </c>
      <c r="B51" s="140"/>
      <c r="C51" s="29"/>
      <c r="D51" s="29"/>
      <c r="E51" s="29"/>
      <c r="F51" s="77"/>
      <c r="G51" s="78"/>
      <c r="H51" s="79"/>
      <c r="I51" s="179"/>
      <c r="J51" s="180"/>
      <c r="K51" s="77"/>
      <c r="L51" s="146"/>
      <c r="P51" s="45">
        <f t="shared" si="0"/>
        <v>0</v>
      </c>
    </row>
    <row r="52" ht="12" customHeight="1"/>
    <row r="53" spans="3:15" ht="18.75" customHeight="1">
      <c r="C53" s="45"/>
      <c r="D53" s="45"/>
      <c r="F53" s="45"/>
      <c r="G53" s="45"/>
      <c r="J53" s="45"/>
      <c r="O53" s="45"/>
    </row>
    <row r="54" spans="3:15" ht="18.75" customHeight="1">
      <c r="C54" s="45"/>
      <c r="D54" s="45"/>
      <c r="F54" s="45"/>
      <c r="G54" s="45"/>
      <c r="J54" s="45"/>
      <c r="O54" s="45"/>
    </row>
    <row r="55" spans="3:15" ht="18.75" customHeight="1">
      <c r="C55" s="45"/>
      <c r="D55" s="45"/>
      <c r="F55" s="45"/>
      <c r="G55" s="45"/>
      <c r="J55" s="45"/>
      <c r="O55" s="45"/>
    </row>
    <row r="56" spans="3:15" ht="20.25" customHeight="1">
      <c r="C56" s="45"/>
      <c r="D56" s="45"/>
      <c r="F56" s="45"/>
      <c r="G56" s="45"/>
      <c r="J56" s="45"/>
      <c r="O56" s="45"/>
    </row>
    <row r="57" ht="12">
      <c r="O57" s="45"/>
    </row>
  </sheetData>
  <sheetProtection sheet="1" selectLockedCells="1"/>
  <mergeCells count="11">
    <mergeCell ref="C2:E2"/>
    <mergeCell ref="G3:H3"/>
    <mergeCell ref="I3:K3"/>
    <mergeCell ref="A1:B1"/>
    <mergeCell ref="C1:E1"/>
    <mergeCell ref="G1:H1"/>
    <mergeCell ref="A3:B3"/>
    <mergeCell ref="G9:H9"/>
    <mergeCell ref="I9:J9"/>
    <mergeCell ref="C3:D3"/>
    <mergeCell ref="H7:I7"/>
  </mergeCells>
  <dataValidations count="5">
    <dataValidation allowBlank="1" showInputMessage="1" showErrorMessage="1" imeMode="disabled" sqref="J12:J51 H12:H51"/>
    <dataValidation type="list" allowBlank="1" showInputMessage="1" showErrorMessage="1" error="入力が正しくありません&#10;" sqref="G12:G51">
      <formula1>$N$11:$N$39</formula1>
    </dataValidation>
    <dataValidation allowBlank="1" showInputMessage="1" showErrorMessage="1" imeMode="on" sqref="C12:C51 E12:E51"/>
    <dataValidation allowBlank="1" showInputMessage="1" showErrorMessage="1" imeMode="halfKatakana" sqref="D11:D51"/>
    <dataValidation allowBlank="1" showInputMessage="1" showErrorMessage="1" error="入力が正しくありません&#10;" sqref="I12:I51"/>
  </dataValidations>
  <printOptions horizontalCentered="1"/>
  <pageMargins left="0.3937007874015748" right="0.3937007874015748" top="0.5" bottom="0.15748031496062992" header="0.35433070866141736" footer="0.2362204724409449"/>
  <pageSetup horizontalDpi="600" verticalDpi="600" orientation="portrait" paperSize="9" scale="95" r:id="rId1"/>
  <headerFooter alignWithMargins="0">
    <oddHeader>&amp;RP 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10"/>
  </sheetPr>
  <dimension ref="A1:P79"/>
  <sheetViews>
    <sheetView showGridLines="0" zoomScalePageLayoutView="0" workbookViewId="0" topLeftCell="A1">
      <pane xSplit="21" ySplit="11" topLeftCell="V12" activePane="bottomRight" state="frozen"/>
      <selection pane="topLeft" activeCell="B9" sqref="B9"/>
      <selection pane="topRight" activeCell="B9" sqref="B9"/>
      <selection pane="bottomLeft" activeCell="B9" sqref="B9"/>
      <selection pane="bottomRight" activeCell="E6" sqref="E6"/>
    </sheetView>
  </sheetViews>
  <sheetFormatPr defaultColWidth="9.00390625" defaultRowHeight="13.5"/>
  <cols>
    <col min="1" max="1" width="5.50390625" style="1" customWidth="1"/>
    <col min="2" max="2" width="6.375" style="1" customWidth="1"/>
    <col min="3" max="3" width="14.25390625" style="1" customWidth="1"/>
    <col min="4" max="4" width="11.875" style="1" customWidth="1"/>
    <col min="5" max="5" width="9.00390625" style="2" customWidth="1"/>
    <col min="6" max="6" width="4.00390625" style="18" customWidth="1"/>
    <col min="7" max="7" width="13.50390625" style="1" customWidth="1"/>
    <col min="8" max="8" width="8.25390625" style="2" customWidth="1"/>
    <col min="9" max="9" width="8.125" style="2" customWidth="1"/>
    <col min="10" max="10" width="7.00390625" style="1" customWidth="1"/>
    <col min="11" max="12" width="5.375" style="2" customWidth="1"/>
    <col min="13" max="13" width="8.00390625" style="2" customWidth="1"/>
    <col min="14" max="14" width="8.875" style="2" hidden="1" customWidth="1"/>
    <col min="15" max="15" width="12.375" style="2" hidden="1" customWidth="1"/>
    <col min="16" max="16" width="5.375" style="2" hidden="1" customWidth="1"/>
    <col min="17" max="17" width="7.625" style="2" customWidth="1"/>
    <col min="18" max="21" width="21.00390625" style="2" customWidth="1"/>
    <col min="22" max="16384" width="9.00390625" style="2" customWidth="1"/>
  </cols>
  <sheetData>
    <row r="1" spans="1:16" ht="26.25" customHeight="1" thickBot="1">
      <c r="A1" s="250" t="s">
        <v>309</v>
      </c>
      <c r="B1" s="277"/>
      <c r="C1" s="278" t="s">
        <v>402</v>
      </c>
      <c r="D1" s="279"/>
      <c r="E1" s="280"/>
      <c r="F1" s="42"/>
      <c r="G1" s="284" t="s">
        <v>335</v>
      </c>
      <c r="H1" s="284"/>
      <c r="I1" s="45"/>
      <c r="J1" s="43"/>
      <c r="K1" s="45"/>
      <c r="L1" s="45"/>
      <c r="M1" s="45"/>
      <c r="N1" s="45"/>
      <c r="O1" s="45"/>
      <c r="P1" s="45"/>
    </row>
    <row r="2" spans="1:16" ht="15.75" customHeight="1" thickBot="1">
      <c r="A2" s="43"/>
      <c r="B2" s="43"/>
      <c r="C2" s="275">
        <f>IF(C1="","大会名が未入力です。","")</f>
      </c>
      <c r="D2" s="275"/>
      <c r="E2" s="275"/>
      <c r="F2" s="55"/>
      <c r="G2" s="43"/>
      <c r="H2" s="45"/>
      <c r="I2" s="59"/>
      <c r="J2" s="43"/>
      <c r="K2" s="45"/>
      <c r="L2" s="45"/>
      <c r="M2" s="45"/>
      <c r="N2" s="45"/>
      <c r="O2" s="45"/>
      <c r="P2" s="45"/>
    </row>
    <row r="3" spans="1:16" ht="20.25" customHeight="1" thickBot="1">
      <c r="A3" s="282" t="s">
        <v>310</v>
      </c>
      <c r="B3" s="283"/>
      <c r="C3" s="271">
        <f>IF('申込必要事項(様式①)'!D3="","",'申込必要事項(様式①)'!D3)</f>
      </c>
      <c r="D3" s="272"/>
      <c r="E3" s="84"/>
      <c r="F3" s="85" t="s">
        <v>332</v>
      </c>
      <c r="G3" s="276">
        <f>IF('申込必要事項(様式①)'!D8="","",'申込必要事項(様式①)'!D8)</f>
      </c>
      <c r="H3" s="276"/>
      <c r="I3" s="287">
        <f>IF('申込必要事項(様式①)'!D9="","",'申込必要事項(様式①)'!D9)</f>
      </c>
      <c r="J3" s="287"/>
      <c r="K3" s="287"/>
      <c r="L3" s="45"/>
      <c r="M3" s="45"/>
      <c r="N3" s="45"/>
      <c r="O3" s="45"/>
      <c r="P3" s="45"/>
    </row>
    <row r="4" spans="1:16" ht="6" customHeight="1">
      <c r="A4" s="67"/>
      <c r="B4" s="67"/>
      <c r="C4" s="68"/>
      <c r="D4" s="55"/>
      <c r="E4" s="55"/>
      <c r="F4" s="55"/>
      <c r="G4" s="43"/>
      <c r="H4" s="45"/>
      <c r="I4" s="45"/>
      <c r="J4" s="147"/>
      <c r="K4" s="147"/>
      <c r="L4" s="45"/>
      <c r="M4" s="45"/>
      <c r="N4" s="45"/>
      <c r="O4" s="45"/>
      <c r="P4" s="45"/>
    </row>
    <row r="5" spans="1:16" ht="16.5" customHeight="1">
      <c r="A5" s="67"/>
      <c r="B5" s="67"/>
      <c r="C5" s="142" t="s">
        <v>314</v>
      </c>
      <c r="D5" s="167" t="s">
        <v>377</v>
      </c>
      <c r="E5" s="168">
        <f>COUNTIF($P$12:$P$51,1)</f>
        <v>0</v>
      </c>
      <c r="F5" s="169" t="s">
        <v>315</v>
      </c>
      <c r="G5" s="169" t="s">
        <v>378</v>
      </c>
      <c r="H5" s="170">
        <v>600</v>
      </c>
      <c r="I5" s="171" t="s">
        <v>316</v>
      </c>
      <c r="J5" s="148">
        <f>IF(E5="","",E5*H5)</f>
        <v>0</v>
      </c>
      <c r="K5" s="172" t="s">
        <v>317</v>
      </c>
      <c r="L5" s="45"/>
      <c r="M5" s="45"/>
      <c r="N5" s="45"/>
      <c r="O5" s="45"/>
      <c r="P5" s="45"/>
    </row>
    <row r="6" spans="1:15" s="45" customFormat="1" ht="17.25" customHeight="1" thickBot="1">
      <c r="A6" s="67"/>
      <c r="B6" s="67"/>
      <c r="C6" s="159"/>
      <c r="D6" s="228" t="s">
        <v>392</v>
      </c>
      <c r="E6" s="213"/>
      <c r="F6" s="229" t="s">
        <v>393</v>
      </c>
      <c r="G6" s="229" t="s">
        <v>394</v>
      </c>
      <c r="H6" s="215">
        <v>800</v>
      </c>
      <c r="I6" s="230" t="s">
        <v>316</v>
      </c>
      <c r="J6" s="231">
        <f>IF(E6="","",E6*H6)</f>
      </c>
      <c r="K6" s="232" t="s">
        <v>317</v>
      </c>
      <c r="O6" s="31"/>
    </row>
    <row r="7" spans="1:15" s="45" customFormat="1" ht="16.5" customHeight="1" thickBot="1">
      <c r="A7" s="67"/>
      <c r="B7" s="67"/>
      <c r="C7" s="159"/>
      <c r="D7" s="159"/>
      <c r="E7" s="159"/>
      <c r="F7" s="159"/>
      <c r="G7" s="159"/>
      <c r="H7" s="288" t="s">
        <v>395</v>
      </c>
      <c r="I7" s="289"/>
      <c r="J7" s="233">
        <f>SUM(J5:J6)</f>
        <v>0</v>
      </c>
      <c r="K7" s="234" t="s">
        <v>317</v>
      </c>
      <c r="L7" s="159"/>
      <c r="O7" s="31"/>
    </row>
    <row r="8" spans="1:16" s="162" customFormat="1" ht="7.5" customHeight="1">
      <c r="A8" s="62"/>
      <c r="B8" s="62"/>
      <c r="C8" s="163"/>
      <c r="D8" s="164"/>
      <c r="E8" s="164"/>
      <c r="F8" s="164"/>
      <c r="G8" s="165"/>
      <c r="H8" s="161"/>
      <c r="I8" s="161"/>
      <c r="J8" s="166"/>
      <c r="K8" s="166"/>
      <c r="L8" s="161"/>
      <c r="M8" s="161"/>
      <c r="N8" s="161"/>
      <c r="O8" s="161"/>
      <c r="P8" s="161"/>
    </row>
    <row r="9" spans="1:16" ht="15.75" customHeight="1">
      <c r="A9" s="89"/>
      <c r="B9" s="243" t="s">
        <v>401</v>
      </c>
      <c r="C9" s="43"/>
      <c r="D9" s="43"/>
      <c r="E9" s="45"/>
      <c r="F9" s="44"/>
      <c r="G9" s="285" t="s">
        <v>301</v>
      </c>
      <c r="H9" s="285"/>
      <c r="I9" s="286" t="s">
        <v>302</v>
      </c>
      <c r="J9" s="286"/>
      <c r="K9" s="242" t="s">
        <v>311</v>
      </c>
      <c r="L9" s="45"/>
      <c r="M9" s="45"/>
      <c r="N9" s="45"/>
      <c r="O9" s="45"/>
      <c r="P9" s="45"/>
    </row>
    <row r="10" spans="1:16" s="20" customFormat="1" ht="15.75" customHeight="1">
      <c r="A10" s="149" t="s">
        <v>197</v>
      </c>
      <c r="B10" s="149" t="s">
        <v>307</v>
      </c>
      <c r="C10" s="149" t="s">
        <v>198</v>
      </c>
      <c r="D10" s="149" t="s">
        <v>298</v>
      </c>
      <c r="E10" s="150" t="s">
        <v>303</v>
      </c>
      <c r="F10" s="149" t="s">
        <v>199</v>
      </c>
      <c r="G10" s="151" t="s">
        <v>226</v>
      </c>
      <c r="H10" s="152" t="s">
        <v>305</v>
      </c>
      <c r="I10" s="153" t="s">
        <v>226</v>
      </c>
      <c r="J10" s="154" t="s">
        <v>305</v>
      </c>
      <c r="K10" s="60" t="s">
        <v>300</v>
      </c>
      <c r="L10" s="45"/>
      <c r="M10" s="143"/>
      <c r="N10" s="143"/>
      <c r="O10" s="143"/>
      <c r="P10" s="45"/>
    </row>
    <row r="11" spans="1:16" s="5" customFormat="1" ht="15.75" customHeight="1">
      <c r="A11" s="74" t="s">
        <v>224</v>
      </c>
      <c r="B11" s="83"/>
      <c r="C11" s="155" t="s">
        <v>297</v>
      </c>
      <c r="D11" s="155" t="s">
        <v>313</v>
      </c>
      <c r="E11" s="155" t="s">
        <v>375</v>
      </c>
      <c r="F11" s="156">
        <v>5</v>
      </c>
      <c r="G11" s="155" t="s">
        <v>356</v>
      </c>
      <c r="H11" s="157" t="s">
        <v>374</v>
      </c>
      <c r="I11" s="173"/>
      <c r="J11" s="174"/>
      <c r="K11" s="156" t="s">
        <v>321</v>
      </c>
      <c r="L11" s="45"/>
      <c r="M11" s="144"/>
      <c r="N11" s="144"/>
      <c r="O11" s="144"/>
      <c r="P11" s="45"/>
    </row>
    <row r="12" spans="1:16" s="5" customFormat="1" ht="17.25" customHeight="1">
      <c r="A12" s="145">
        <v>1</v>
      </c>
      <c r="B12" s="139"/>
      <c r="C12" s="53"/>
      <c r="D12" s="54"/>
      <c r="E12" s="54"/>
      <c r="F12" s="80"/>
      <c r="G12" s="81"/>
      <c r="H12" s="82"/>
      <c r="I12" s="175"/>
      <c r="J12" s="176"/>
      <c r="K12" s="246"/>
      <c r="L12" s="45"/>
      <c r="M12" s="144"/>
      <c r="N12" s="144" t="str">
        <f>IF('参加人数(様式④)'!E5="","",'参加人数(様式④)'!E5)</f>
        <v>3年100m</v>
      </c>
      <c r="O12" s="144"/>
      <c r="P12" s="45">
        <f>COUNTA(G12,I12)</f>
        <v>0</v>
      </c>
    </row>
    <row r="13" spans="1:16" s="5" customFormat="1" ht="17.25" customHeight="1">
      <c r="A13" s="145">
        <v>2</v>
      </c>
      <c r="B13" s="139"/>
      <c r="C13" s="53"/>
      <c r="D13" s="54"/>
      <c r="E13" s="54"/>
      <c r="F13" s="80"/>
      <c r="G13" s="81"/>
      <c r="H13" s="82"/>
      <c r="I13" s="175"/>
      <c r="J13" s="176"/>
      <c r="K13" s="246"/>
      <c r="L13" s="158"/>
      <c r="M13" s="144"/>
      <c r="N13" s="144" t="str">
        <f>IF('参加人数(様式④)'!E6="","",'参加人数(様式④)'!E6)</f>
        <v>4年100m</v>
      </c>
      <c r="O13" s="144"/>
      <c r="P13" s="45">
        <f aca="true" t="shared" si="0" ref="P13:P51">COUNTA(G13,I13)</f>
        <v>0</v>
      </c>
    </row>
    <row r="14" spans="1:16" s="5" customFormat="1" ht="17.25" customHeight="1">
      <c r="A14" s="145">
        <v>3</v>
      </c>
      <c r="B14" s="139"/>
      <c r="C14" s="53"/>
      <c r="D14" s="54"/>
      <c r="E14" s="54"/>
      <c r="F14" s="80"/>
      <c r="G14" s="81"/>
      <c r="H14" s="82"/>
      <c r="I14" s="175"/>
      <c r="J14" s="176"/>
      <c r="K14" s="246"/>
      <c r="L14" s="158"/>
      <c r="M14" s="144"/>
      <c r="N14" s="144" t="str">
        <f>IF('参加人数(様式④)'!E7="","",'参加人数(様式④)'!E7)</f>
        <v>5年100m</v>
      </c>
      <c r="O14" s="144"/>
      <c r="P14" s="45">
        <f t="shared" si="0"/>
        <v>0</v>
      </c>
    </row>
    <row r="15" spans="1:16" s="5" customFormat="1" ht="17.25" customHeight="1">
      <c r="A15" s="145">
        <v>4</v>
      </c>
      <c r="B15" s="139"/>
      <c r="C15" s="53"/>
      <c r="D15" s="54"/>
      <c r="E15" s="54"/>
      <c r="F15" s="80"/>
      <c r="G15" s="81"/>
      <c r="H15" s="82"/>
      <c r="I15" s="175"/>
      <c r="J15" s="176"/>
      <c r="K15" s="246"/>
      <c r="L15" s="158"/>
      <c r="M15" s="144"/>
      <c r="N15" s="144" t="str">
        <f>IF('参加人数(様式④)'!E8="","",'参加人数(様式④)'!E8)</f>
        <v>6年100m</v>
      </c>
      <c r="O15" s="144"/>
      <c r="P15" s="45">
        <f t="shared" si="0"/>
        <v>0</v>
      </c>
    </row>
    <row r="16" spans="1:16" s="5" customFormat="1" ht="17.25" customHeight="1">
      <c r="A16" s="145">
        <v>5</v>
      </c>
      <c r="B16" s="139"/>
      <c r="C16" s="53"/>
      <c r="D16" s="54"/>
      <c r="E16" s="54"/>
      <c r="F16" s="80"/>
      <c r="G16" s="81"/>
      <c r="H16" s="82"/>
      <c r="I16" s="175"/>
      <c r="J16" s="176"/>
      <c r="K16" s="246"/>
      <c r="L16" s="158"/>
      <c r="M16" s="144"/>
      <c r="N16" s="144" t="str">
        <f>IF('参加人数(様式④)'!E9="","",'参加人数(様式④)'!E9)</f>
        <v>3年800m</v>
      </c>
      <c r="O16" s="144"/>
      <c r="P16" s="45">
        <f t="shared" si="0"/>
        <v>0</v>
      </c>
    </row>
    <row r="17" spans="1:16" s="5" customFormat="1" ht="17.25" customHeight="1">
      <c r="A17" s="145">
        <v>6</v>
      </c>
      <c r="B17" s="139"/>
      <c r="C17" s="53"/>
      <c r="D17" s="54"/>
      <c r="E17" s="54"/>
      <c r="F17" s="80"/>
      <c r="G17" s="81"/>
      <c r="H17" s="82"/>
      <c r="I17" s="175"/>
      <c r="J17" s="176"/>
      <c r="K17" s="246"/>
      <c r="L17" s="158"/>
      <c r="M17" s="144"/>
      <c r="N17" s="144" t="str">
        <f>IF('参加人数(様式④)'!E10="","",'参加人数(様式④)'!E10)</f>
        <v>4年800m</v>
      </c>
      <c r="O17" s="144"/>
      <c r="P17" s="45">
        <f t="shared" si="0"/>
        <v>0</v>
      </c>
    </row>
    <row r="18" spans="1:16" s="5" customFormat="1" ht="17.25" customHeight="1">
      <c r="A18" s="145">
        <v>7</v>
      </c>
      <c r="B18" s="139"/>
      <c r="C18" s="53"/>
      <c r="D18" s="54"/>
      <c r="E18" s="54"/>
      <c r="F18" s="80"/>
      <c r="G18" s="81"/>
      <c r="H18" s="82"/>
      <c r="I18" s="175"/>
      <c r="J18" s="176"/>
      <c r="K18" s="246"/>
      <c r="L18" s="158"/>
      <c r="M18" s="144"/>
      <c r="N18" s="144" t="str">
        <f>IF('参加人数(様式④)'!E11="","",'参加人数(様式④)'!E11)</f>
        <v>5年800m</v>
      </c>
      <c r="O18" s="144"/>
      <c r="P18" s="45">
        <f t="shared" si="0"/>
        <v>0</v>
      </c>
    </row>
    <row r="19" spans="1:16" s="5" customFormat="1" ht="17.25" customHeight="1">
      <c r="A19" s="145">
        <v>8</v>
      </c>
      <c r="B19" s="139"/>
      <c r="C19" s="53"/>
      <c r="D19" s="54"/>
      <c r="E19" s="54"/>
      <c r="F19" s="80"/>
      <c r="G19" s="81"/>
      <c r="H19" s="82"/>
      <c r="I19" s="175"/>
      <c r="J19" s="176"/>
      <c r="K19" s="246"/>
      <c r="L19" s="158"/>
      <c r="M19" s="144"/>
      <c r="N19" s="144" t="str">
        <f>IF('参加人数(様式④)'!E12="","",'参加人数(様式④)'!E12)</f>
        <v>6年800m</v>
      </c>
      <c r="O19" s="144"/>
      <c r="P19" s="45">
        <f t="shared" si="0"/>
        <v>0</v>
      </c>
    </row>
    <row r="20" spans="1:16" s="5" customFormat="1" ht="17.25" customHeight="1">
      <c r="A20" s="145">
        <v>9</v>
      </c>
      <c r="B20" s="139"/>
      <c r="C20" s="53"/>
      <c r="D20" s="54"/>
      <c r="E20" s="54"/>
      <c r="F20" s="80"/>
      <c r="G20" s="81"/>
      <c r="H20" s="82"/>
      <c r="I20" s="175"/>
      <c r="J20" s="176"/>
      <c r="K20" s="246"/>
      <c r="L20" s="158"/>
      <c r="M20" s="144"/>
      <c r="N20" s="144" t="str">
        <f>IF('参加人数(様式④)'!E13="","",'参加人数(様式④)'!E13)</f>
        <v>5年80mH</v>
      </c>
      <c r="O20" s="144"/>
      <c r="P20" s="45">
        <f t="shared" si="0"/>
        <v>0</v>
      </c>
    </row>
    <row r="21" spans="1:16" s="5" customFormat="1" ht="17.25" customHeight="1">
      <c r="A21" s="145">
        <v>10</v>
      </c>
      <c r="B21" s="139"/>
      <c r="C21" s="53"/>
      <c r="D21" s="54"/>
      <c r="E21" s="54"/>
      <c r="F21" s="80"/>
      <c r="G21" s="81"/>
      <c r="H21" s="82"/>
      <c r="I21" s="175"/>
      <c r="J21" s="176"/>
      <c r="K21" s="246"/>
      <c r="L21" s="158"/>
      <c r="M21" s="144"/>
      <c r="N21" s="144" t="str">
        <f>IF('参加人数(様式④)'!E14="","",'参加人数(様式④)'!E14)</f>
        <v>6年80mH</v>
      </c>
      <c r="O21" s="144"/>
      <c r="P21" s="45">
        <f t="shared" si="0"/>
        <v>0</v>
      </c>
    </row>
    <row r="22" spans="1:16" s="5" customFormat="1" ht="17.25" customHeight="1">
      <c r="A22" s="145">
        <v>11</v>
      </c>
      <c r="B22" s="139"/>
      <c r="C22" s="53"/>
      <c r="D22" s="54"/>
      <c r="E22" s="54"/>
      <c r="F22" s="80"/>
      <c r="G22" s="81"/>
      <c r="H22" s="82"/>
      <c r="I22" s="175"/>
      <c r="J22" s="176"/>
      <c r="K22" s="246"/>
      <c r="L22" s="158"/>
      <c r="M22" s="144"/>
      <c r="N22" s="144" t="str">
        <f>IF('参加人数(様式④)'!E15="","",'参加人数(様式④)'!E15)</f>
        <v>5年走高跳</v>
      </c>
      <c r="O22" s="144"/>
      <c r="P22" s="45">
        <f t="shared" si="0"/>
        <v>0</v>
      </c>
    </row>
    <row r="23" spans="1:16" s="5" customFormat="1" ht="17.25" customHeight="1">
      <c r="A23" s="145">
        <v>12</v>
      </c>
      <c r="B23" s="139"/>
      <c r="C23" s="53"/>
      <c r="D23" s="54"/>
      <c r="E23" s="54"/>
      <c r="F23" s="80"/>
      <c r="G23" s="81"/>
      <c r="H23" s="82"/>
      <c r="I23" s="175"/>
      <c r="J23" s="176"/>
      <c r="K23" s="246"/>
      <c r="L23" s="158"/>
      <c r="M23" s="144"/>
      <c r="N23" s="144" t="str">
        <f>IF('参加人数(様式④)'!E16="","",'参加人数(様式④)'!E16)</f>
        <v>6年走高跳</v>
      </c>
      <c r="O23" s="144"/>
      <c r="P23" s="45">
        <f t="shared" si="0"/>
        <v>0</v>
      </c>
    </row>
    <row r="24" spans="1:16" s="5" customFormat="1" ht="17.25" customHeight="1">
      <c r="A24" s="145">
        <v>13</v>
      </c>
      <c r="B24" s="139"/>
      <c r="C24" s="53"/>
      <c r="D24" s="54"/>
      <c r="E24" s="54"/>
      <c r="F24" s="80"/>
      <c r="G24" s="81"/>
      <c r="H24" s="82"/>
      <c r="I24" s="175"/>
      <c r="J24" s="176"/>
      <c r="K24" s="246"/>
      <c r="L24" s="158"/>
      <c r="M24" s="144"/>
      <c r="N24" s="144" t="str">
        <f>IF('参加人数(様式④)'!E17="","",'参加人数(様式④)'!E17)</f>
        <v>4年走幅跳</v>
      </c>
      <c r="O24" s="144"/>
      <c r="P24" s="45">
        <f t="shared" si="0"/>
        <v>0</v>
      </c>
    </row>
    <row r="25" spans="1:16" s="5" customFormat="1" ht="17.25" customHeight="1">
      <c r="A25" s="145">
        <v>14</v>
      </c>
      <c r="B25" s="139"/>
      <c r="C25" s="53"/>
      <c r="D25" s="54"/>
      <c r="E25" s="54"/>
      <c r="F25" s="80"/>
      <c r="G25" s="81"/>
      <c r="H25" s="82"/>
      <c r="I25" s="175"/>
      <c r="J25" s="176"/>
      <c r="K25" s="246"/>
      <c r="L25" s="158"/>
      <c r="M25" s="144"/>
      <c r="N25" s="144" t="str">
        <f>IF('参加人数(様式④)'!E18="","",'参加人数(様式④)'!E18)</f>
        <v>5年走幅跳</v>
      </c>
      <c r="O25" s="144"/>
      <c r="P25" s="45">
        <f t="shared" si="0"/>
        <v>0</v>
      </c>
    </row>
    <row r="26" spans="1:16" s="5" customFormat="1" ht="17.25" customHeight="1">
      <c r="A26" s="145">
        <v>15</v>
      </c>
      <c r="B26" s="139"/>
      <c r="C26" s="53"/>
      <c r="D26" s="54"/>
      <c r="E26" s="54"/>
      <c r="F26" s="80"/>
      <c r="G26" s="81"/>
      <c r="H26" s="82"/>
      <c r="I26" s="175"/>
      <c r="J26" s="176"/>
      <c r="K26" s="246"/>
      <c r="L26" s="158"/>
      <c r="M26" s="144"/>
      <c r="N26" s="144" t="str">
        <f>IF('参加人数(様式④)'!E19="","",'参加人数(様式④)'!E19)</f>
        <v>6年走幅跳</v>
      </c>
      <c r="O26" s="144"/>
      <c r="P26" s="45">
        <f t="shared" si="0"/>
        <v>0</v>
      </c>
    </row>
    <row r="27" spans="1:16" s="5" customFormat="1" ht="17.25" customHeight="1">
      <c r="A27" s="145">
        <v>16</v>
      </c>
      <c r="B27" s="139"/>
      <c r="C27" s="53"/>
      <c r="D27" s="54"/>
      <c r="E27" s="54"/>
      <c r="F27" s="80"/>
      <c r="G27" s="81"/>
      <c r="H27" s="82"/>
      <c r="I27" s="175"/>
      <c r="J27" s="176"/>
      <c r="K27" s="246"/>
      <c r="L27" s="158"/>
      <c r="M27" s="144"/>
      <c r="N27" s="144" t="str">
        <f>IF('参加人数(様式④)'!E20="","",'参加人数(様式④)'!E20)</f>
        <v>6年砲丸投</v>
      </c>
      <c r="O27" s="144"/>
      <c r="P27" s="45">
        <f t="shared" si="0"/>
        <v>0</v>
      </c>
    </row>
    <row r="28" spans="1:16" s="5" customFormat="1" ht="17.25" customHeight="1">
      <c r="A28" s="145">
        <v>17</v>
      </c>
      <c r="B28" s="139"/>
      <c r="C28" s="53"/>
      <c r="D28" s="54"/>
      <c r="E28" s="54"/>
      <c r="F28" s="80"/>
      <c r="G28" s="81"/>
      <c r="H28" s="82"/>
      <c r="I28" s="175"/>
      <c r="J28" s="176"/>
      <c r="K28" s="246"/>
      <c r="L28" s="158"/>
      <c r="M28" s="144"/>
      <c r="N28" s="144" t="str">
        <f>IF('参加人数(様式④)'!E21="","",'参加人数(様式④)'!E21)</f>
        <v>3年ｼﾞｬﾍﾞﾘｯｸﾎﾞｰﾙ投</v>
      </c>
      <c r="O28" s="144"/>
      <c r="P28" s="45">
        <f t="shared" si="0"/>
        <v>0</v>
      </c>
    </row>
    <row r="29" spans="1:16" s="5" customFormat="1" ht="17.25" customHeight="1">
      <c r="A29" s="145">
        <v>18</v>
      </c>
      <c r="B29" s="139"/>
      <c r="C29" s="53"/>
      <c r="D29" s="54"/>
      <c r="E29" s="54"/>
      <c r="F29" s="80"/>
      <c r="G29" s="81"/>
      <c r="H29" s="82"/>
      <c r="I29" s="175"/>
      <c r="J29" s="176"/>
      <c r="K29" s="246"/>
      <c r="L29" s="158"/>
      <c r="M29" s="144"/>
      <c r="N29" s="144" t="str">
        <f>IF('参加人数(様式④)'!E22="","",'参加人数(様式④)'!E22)</f>
        <v>4年ｼﾞｬﾍﾞﾘｯｸﾎﾞｰﾙ投</v>
      </c>
      <c r="O29" s="144"/>
      <c r="P29" s="45">
        <f t="shared" si="0"/>
        <v>0</v>
      </c>
    </row>
    <row r="30" spans="1:16" s="5" customFormat="1" ht="17.25" customHeight="1">
      <c r="A30" s="145">
        <v>19</v>
      </c>
      <c r="B30" s="139"/>
      <c r="C30" s="53"/>
      <c r="D30" s="54"/>
      <c r="E30" s="54"/>
      <c r="F30" s="80"/>
      <c r="G30" s="81"/>
      <c r="H30" s="82"/>
      <c r="I30" s="175"/>
      <c r="J30" s="176"/>
      <c r="K30" s="246"/>
      <c r="L30" s="158"/>
      <c r="M30" s="144"/>
      <c r="N30" s="144" t="str">
        <f>IF('参加人数(様式④)'!E23="","",'参加人数(様式④)'!E23)</f>
        <v>5年ｼﾞｬﾍﾞﾘｯｸﾎﾞｰﾙ投</v>
      </c>
      <c r="O30" s="144"/>
      <c r="P30" s="45">
        <f t="shared" si="0"/>
        <v>0</v>
      </c>
    </row>
    <row r="31" spans="1:16" s="5" customFormat="1" ht="17.25" customHeight="1">
      <c r="A31" s="145">
        <v>20</v>
      </c>
      <c r="B31" s="139"/>
      <c r="C31" s="53"/>
      <c r="D31" s="54"/>
      <c r="E31" s="54"/>
      <c r="F31" s="80"/>
      <c r="G31" s="81"/>
      <c r="H31" s="82"/>
      <c r="I31" s="175"/>
      <c r="J31" s="176"/>
      <c r="K31" s="246"/>
      <c r="L31" s="158"/>
      <c r="M31" s="144"/>
      <c r="N31" s="144" t="str">
        <f>IF('参加人数(様式④)'!E24="","",'参加人数(様式④)'!E24)</f>
        <v>6年ｼﾞｬﾍﾞﾘｯｸﾎﾞｰﾙ投</v>
      </c>
      <c r="O31" s="144"/>
      <c r="P31" s="45">
        <f t="shared" si="0"/>
        <v>0</v>
      </c>
    </row>
    <row r="32" spans="1:16" s="5" customFormat="1" ht="17.25" customHeight="1">
      <c r="A32" s="145">
        <v>21</v>
      </c>
      <c r="B32" s="139"/>
      <c r="C32" s="53"/>
      <c r="D32" s="54"/>
      <c r="E32" s="54"/>
      <c r="F32" s="80"/>
      <c r="G32" s="81"/>
      <c r="H32" s="82"/>
      <c r="I32" s="175"/>
      <c r="J32" s="176"/>
      <c r="K32" s="246"/>
      <c r="L32" s="158"/>
      <c r="M32" s="144"/>
      <c r="N32" s="144">
        <f>IF('参加人数(様式④)'!E25="","",'参加人数(様式④)'!E25)</f>
      </c>
      <c r="O32" s="144"/>
      <c r="P32" s="45">
        <f t="shared" si="0"/>
        <v>0</v>
      </c>
    </row>
    <row r="33" spans="1:16" s="5" customFormat="1" ht="17.25" customHeight="1">
      <c r="A33" s="145">
        <v>22</v>
      </c>
      <c r="B33" s="139"/>
      <c r="C33" s="53"/>
      <c r="D33" s="54"/>
      <c r="E33" s="54"/>
      <c r="F33" s="80"/>
      <c r="G33" s="81"/>
      <c r="H33" s="82"/>
      <c r="I33" s="175"/>
      <c r="J33" s="176"/>
      <c r="K33" s="246"/>
      <c r="L33" s="158"/>
      <c r="M33" s="144"/>
      <c r="N33" s="144"/>
      <c r="O33" s="144"/>
      <c r="P33" s="45">
        <f t="shared" si="0"/>
        <v>0</v>
      </c>
    </row>
    <row r="34" spans="1:16" s="5" customFormat="1" ht="17.25" customHeight="1">
      <c r="A34" s="145">
        <v>23</v>
      </c>
      <c r="B34" s="139"/>
      <c r="C34" s="53"/>
      <c r="D34" s="54"/>
      <c r="E34" s="54"/>
      <c r="F34" s="80"/>
      <c r="G34" s="81"/>
      <c r="H34" s="82"/>
      <c r="I34" s="175"/>
      <c r="J34" s="176"/>
      <c r="K34" s="246"/>
      <c r="L34" s="158"/>
      <c r="M34" s="144"/>
      <c r="N34" s="144"/>
      <c r="O34" s="144"/>
      <c r="P34" s="45">
        <f t="shared" si="0"/>
        <v>0</v>
      </c>
    </row>
    <row r="35" spans="1:16" s="5" customFormat="1" ht="17.25" customHeight="1">
      <c r="A35" s="145">
        <v>24</v>
      </c>
      <c r="B35" s="139"/>
      <c r="C35" s="53"/>
      <c r="D35" s="54"/>
      <c r="E35" s="54"/>
      <c r="F35" s="80"/>
      <c r="G35" s="81"/>
      <c r="H35" s="82"/>
      <c r="I35" s="175"/>
      <c r="J35" s="176"/>
      <c r="K35" s="246"/>
      <c r="L35" s="158"/>
      <c r="M35" s="144"/>
      <c r="N35" s="144"/>
      <c r="O35" s="144"/>
      <c r="P35" s="45">
        <f t="shared" si="0"/>
        <v>0</v>
      </c>
    </row>
    <row r="36" spans="1:16" s="5" customFormat="1" ht="17.25" customHeight="1">
      <c r="A36" s="145">
        <v>25</v>
      </c>
      <c r="B36" s="139"/>
      <c r="C36" s="53"/>
      <c r="D36" s="54"/>
      <c r="E36" s="54"/>
      <c r="F36" s="80"/>
      <c r="G36" s="81"/>
      <c r="H36" s="82"/>
      <c r="I36" s="175"/>
      <c r="J36" s="176"/>
      <c r="K36" s="246"/>
      <c r="L36" s="158"/>
      <c r="M36" s="144"/>
      <c r="N36" s="144"/>
      <c r="O36" s="144"/>
      <c r="P36" s="45">
        <f t="shared" si="0"/>
        <v>0</v>
      </c>
    </row>
    <row r="37" spans="1:16" s="5" customFormat="1" ht="17.25" customHeight="1">
      <c r="A37" s="145">
        <v>26</v>
      </c>
      <c r="B37" s="139"/>
      <c r="C37" s="53"/>
      <c r="D37" s="54"/>
      <c r="E37" s="54"/>
      <c r="F37" s="80"/>
      <c r="G37" s="81"/>
      <c r="H37" s="82"/>
      <c r="I37" s="175"/>
      <c r="J37" s="176"/>
      <c r="K37" s="246"/>
      <c r="L37" s="158"/>
      <c r="M37" s="144"/>
      <c r="N37" s="144"/>
      <c r="O37" s="144"/>
      <c r="P37" s="45">
        <f t="shared" si="0"/>
        <v>0</v>
      </c>
    </row>
    <row r="38" spans="1:16" s="5" customFormat="1" ht="17.25" customHeight="1">
      <c r="A38" s="145">
        <v>27</v>
      </c>
      <c r="B38" s="139"/>
      <c r="C38" s="53"/>
      <c r="D38" s="54"/>
      <c r="E38" s="54"/>
      <c r="F38" s="80"/>
      <c r="G38" s="81"/>
      <c r="H38" s="82"/>
      <c r="I38" s="175"/>
      <c r="J38" s="176"/>
      <c r="K38" s="246"/>
      <c r="L38" s="158"/>
      <c r="M38" s="144"/>
      <c r="N38" s="144"/>
      <c r="O38" s="144"/>
      <c r="P38" s="45">
        <f t="shared" si="0"/>
        <v>0</v>
      </c>
    </row>
    <row r="39" spans="1:16" s="5" customFormat="1" ht="17.25" customHeight="1">
      <c r="A39" s="145">
        <v>28</v>
      </c>
      <c r="B39" s="139"/>
      <c r="C39" s="53"/>
      <c r="D39" s="54"/>
      <c r="E39" s="54"/>
      <c r="F39" s="80"/>
      <c r="G39" s="81"/>
      <c r="H39" s="82"/>
      <c r="I39" s="175"/>
      <c r="J39" s="176"/>
      <c r="K39" s="246"/>
      <c r="L39" s="158"/>
      <c r="M39" s="144"/>
      <c r="N39" s="144"/>
      <c r="O39" s="144"/>
      <c r="P39" s="45">
        <f t="shared" si="0"/>
        <v>0</v>
      </c>
    </row>
    <row r="40" spans="1:16" s="5" customFormat="1" ht="17.25" customHeight="1">
      <c r="A40" s="145">
        <v>29</v>
      </c>
      <c r="B40" s="139"/>
      <c r="C40" s="53"/>
      <c r="D40" s="54"/>
      <c r="E40" s="54"/>
      <c r="F40" s="80"/>
      <c r="G40" s="81"/>
      <c r="H40" s="82"/>
      <c r="I40" s="175"/>
      <c r="J40" s="176"/>
      <c r="K40" s="246"/>
      <c r="L40" s="158"/>
      <c r="M40" s="144"/>
      <c r="N40" s="144"/>
      <c r="O40" s="144"/>
      <c r="P40" s="45">
        <f t="shared" si="0"/>
        <v>0</v>
      </c>
    </row>
    <row r="41" spans="1:16" s="5" customFormat="1" ht="17.25" customHeight="1">
      <c r="A41" s="145">
        <v>30</v>
      </c>
      <c r="B41" s="139"/>
      <c r="C41" s="54"/>
      <c r="D41" s="54"/>
      <c r="E41" s="54"/>
      <c r="F41" s="80"/>
      <c r="G41" s="81"/>
      <c r="H41" s="82"/>
      <c r="I41" s="175"/>
      <c r="J41" s="176"/>
      <c r="K41" s="246"/>
      <c r="L41" s="158"/>
      <c r="M41" s="144"/>
      <c r="N41" s="144"/>
      <c r="O41" s="144"/>
      <c r="P41" s="45">
        <f t="shared" si="0"/>
        <v>0</v>
      </c>
    </row>
    <row r="42" spans="1:16" s="5" customFormat="1" ht="17.25" customHeight="1">
      <c r="A42" s="145">
        <v>31</v>
      </c>
      <c r="B42" s="139"/>
      <c r="C42" s="54"/>
      <c r="D42" s="54"/>
      <c r="E42" s="54"/>
      <c r="F42" s="80"/>
      <c r="G42" s="81"/>
      <c r="H42" s="82"/>
      <c r="I42" s="175"/>
      <c r="J42" s="176"/>
      <c r="K42" s="246"/>
      <c r="L42" s="158"/>
      <c r="M42" s="144"/>
      <c r="N42" s="144"/>
      <c r="O42" s="144"/>
      <c r="P42" s="45">
        <f t="shared" si="0"/>
        <v>0</v>
      </c>
    </row>
    <row r="43" spans="1:16" s="5" customFormat="1" ht="17.25" customHeight="1">
      <c r="A43" s="145">
        <v>32</v>
      </c>
      <c r="B43" s="139"/>
      <c r="C43" s="54"/>
      <c r="D43" s="54"/>
      <c r="E43" s="54"/>
      <c r="F43" s="80"/>
      <c r="G43" s="81"/>
      <c r="H43" s="82"/>
      <c r="I43" s="175"/>
      <c r="J43" s="176"/>
      <c r="K43" s="246"/>
      <c r="L43" s="158"/>
      <c r="M43" s="144"/>
      <c r="N43" s="144"/>
      <c r="O43" s="144"/>
      <c r="P43" s="45">
        <f t="shared" si="0"/>
        <v>0</v>
      </c>
    </row>
    <row r="44" spans="1:16" s="5" customFormat="1" ht="17.25" customHeight="1">
      <c r="A44" s="145">
        <v>33</v>
      </c>
      <c r="B44" s="139"/>
      <c r="C44" s="54"/>
      <c r="D44" s="54"/>
      <c r="E44" s="54"/>
      <c r="F44" s="80"/>
      <c r="G44" s="81"/>
      <c r="H44" s="82"/>
      <c r="I44" s="175"/>
      <c r="J44" s="176"/>
      <c r="K44" s="246"/>
      <c r="L44" s="158"/>
      <c r="M44" s="144"/>
      <c r="N44" s="144"/>
      <c r="O44" s="144"/>
      <c r="P44" s="45">
        <f t="shared" si="0"/>
        <v>0</v>
      </c>
    </row>
    <row r="45" spans="1:16" s="5" customFormat="1" ht="17.25" customHeight="1">
      <c r="A45" s="145">
        <v>34</v>
      </c>
      <c r="B45" s="139"/>
      <c r="C45" s="54"/>
      <c r="D45" s="54"/>
      <c r="E45" s="54"/>
      <c r="F45" s="80"/>
      <c r="G45" s="81"/>
      <c r="H45" s="82"/>
      <c r="I45" s="175"/>
      <c r="J45" s="176"/>
      <c r="K45" s="246"/>
      <c r="L45" s="158"/>
      <c r="M45" s="144"/>
      <c r="N45" s="144"/>
      <c r="O45" s="144"/>
      <c r="P45" s="45">
        <f t="shared" si="0"/>
        <v>0</v>
      </c>
    </row>
    <row r="46" spans="1:16" s="5" customFormat="1" ht="17.25" customHeight="1">
      <c r="A46" s="145">
        <v>35</v>
      </c>
      <c r="B46" s="139"/>
      <c r="C46" s="54"/>
      <c r="D46" s="54"/>
      <c r="E46" s="54"/>
      <c r="F46" s="80"/>
      <c r="G46" s="81"/>
      <c r="H46" s="82"/>
      <c r="I46" s="175"/>
      <c r="J46" s="176"/>
      <c r="K46" s="246"/>
      <c r="L46" s="158"/>
      <c r="M46" s="144"/>
      <c r="N46" s="144"/>
      <c r="O46" s="144"/>
      <c r="P46" s="45">
        <f t="shared" si="0"/>
        <v>0</v>
      </c>
    </row>
    <row r="47" spans="1:16" s="5" customFormat="1" ht="17.25" customHeight="1">
      <c r="A47" s="145">
        <v>36</v>
      </c>
      <c r="B47" s="139"/>
      <c r="C47" s="54"/>
      <c r="D47" s="54"/>
      <c r="E47" s="54"/>
      <c r="F47" s="80"/>
      <c r="G47" s="81"/>
      <c r="H47" s="82"/>
      <c r="I47" s="175"/>
      <c r="J47" s="176"/>
      <c r="K47" s="246"/>
      <c r="L47" s="158"/>
      <c r="M47" s="144"/>
      <c r="N47" s="144"/>
      <c r="O47" s="144"/>
      <c r="P47" s="45">
        <f t="shared" si="0"/>
        <v>0</v>
      </c>
    </row>
    <row r="48" spans="1:16" s="5" customFormat="1" ht="17.25" customHeight="1">
      <c r="A48" s="145">
        <v>37</v>
      </c>
      <c r="B48" s="139"/>
      <c r="C48" s="54"/>
      <c r="D48" s="54"/>
      <c r="E48" s="54"/>
      <c r="F48" s="80"/>
      <c r="G48" s="81"/>
      <c r="H48" s="82"/>
      <c r="I48" s="175"/>
      <c r="J48" s="176"/>
      <c r="K48" s="246"/>
      <c r="L48" s="158"/>
      <c r="M48" s="144"/>
      <c r="N48" s="144"/>
      <c r="O48" s="144"/>
      <c r="P48" s="45">
        <f t="shared" si="0"/>
        <v>0</v>
      </c>
    </row>
    <row r="49" spans="1:16" s="5" customFormat="1" ht="17.25" customHeight="1">
      <c r="A49" s="145">
        <v>38</v>
      </c>
      <c r="B49" s="139"/>
      <c r="C49" s="54"/>
      <c r="D49" s="54"/>
      <c r="E49" s="54"/>
      <c r="F49" s="80"/>
      <c r="G49" s="81"/>
      <c r="H49" s="82"/>
      <c r="I49" s="175"/>
      <c r="J49" s="176"/>
      <c r="K49" s="246"/>
      <c r="L49" s="158"/>
      <c r="M49" s="144"/>
      <c r="N49" s="144"/>
      <c r="O49" s="144"/>
      <c r="P49" s="45">
        <f t="shared" si="0"/>
        <v>0</v>
      </c>
    </row>
    <row r="50" spans="1:16" s="5" customFormat="1" ht="17.25" customHeight="1">
      <c r="A50" s="145">
        <v>39</v>
      </c>
      <c r="B50" s="139"/>
      <c r="C50" s="54"/>
      <c r="D50" s="54"/>
      <c r="E50" s="54"/>
      <c r="F50" s="80"/>
      <c r="G50" s="81"/>
      <c r="H50" s="82"/>
      <c r="I50" s="175"/>
      <c r="J50" s="176"/>
      <c r="K50" s="246"/>
      <c r="L50" s="158"/>
      <c r="M50" s="144"/>
      <c r="N50" s="144"/>
      <c r="O50" s="144"/>
      <c r="P50" s="45">
        <f t="shared" si="0"/>
        <v>0</v>
      </c>
    </row>
    <row r="51" spans="1:16" s="5" customFormat="1" ht="17.25" customHeight="1">
      <c r="A51" s="145">
        <v>40</v>
      </c>
      <c r="B51" s="139"/>
      <c r="C51" s="54"/>
      <c r="D51" s="54"/>
      <c r="E51" s="54"/>
      <c r="F51" s="80"/>
      <c r="G51" s="81"/>
      <c r="H51" s="82"/>
      <c r="I51" s="175"/>
      <c r="J51" s="176"/>
      <c r="K51" s="246"/>
      <c r="L51" s="158"/>
      <c r="M51" s="144"/>
      <c r="N51" s="144"/>
      <c r="O51" s="144"/>
      <c r="P51" s="45">
        <f t="shared" si="0"/>
        <v>0</v>
      </c>
    </row>
    <row r="52" spans="1:16" ht="12" customHeight="1">
      <c r="A52" s="43"/>
      <c r="B52" s="43"/>
      <c r="C52" s="43"/>
      <c r="D52" s="43"/>
      <c r="E52" s="45"/>
      <c r="F52" s="44"/>
      <c r="G52" s="43"/>
      <c r="H52" s="45"/>
      <c r="I52" s="45"/>
      <c r="J52" s="43"/>
      <c r="K52" s="45"/>
      <c r="L52" s="45"/>
      <c r="M52" s="45"/>
      <c r="N52" s="45"/>
      <c r="O52" s="45"/>
      <c r="P52" s="45"/>
    </row>
    <row r="53" spans="1:16" ht="18.75" customHeight="1">
      <c r="A53" s="43"/>
      <c r="B53" s="43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</row>
    <row r="54" spans="1:16" ht="18.75" customHeight="1">
      <c r="A54" s="43"/>
      <c r="B54" s="43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</row>
    <row r="55" spans="1:16" ht="18.75" customHeight="1">
      <c r="A55" s="43"/>
      <c r="B55" s="43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</row>
    <row r="56" spans="1:16" ht="17.25" customHeight="1">
      <c r="A56" s="43"/>
      <c r="B56" s="43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</row>
    <row r="57" spans="1:16" ht="12">
      <c r="A57" s="43"/>
      <c r="B57" s="43"/>
      <c r="C57" s="43"/>
      <c r="D57" s="43"/>
      <c r="E57" s="45"/>
      <c r="F57" s="44"/>
      <c r="G57" s="43"/>
      <c r="H57" s="45"/>
      <c r="I57" s="45"/>
      <c r="J57" s="43"/>
      <c r="K57" s="45"/>
      <c r="L57" s="45"/>
      <c r="M57" s="45"/>
      <c r="N57" s="45"/>
      <c r="O57" s="45"/>
      <c r="P57" s="45"/>
    </row>
    <row r="58" spans="1:16" ht="12">
      <c r="A58" s="43"/>
      <c r="B58" s="43"/>
      <c r="C58" s="43"/>
      <c r="D58" s="43"/>
      <c r="E58" s="45"/>
      <c r="F58" s="44"/>
      <c r="G58" s="43"/>
      <c r="H58" s="45"/>
      <c r="I58" s="45"/>
      <c r="J58" s="43"/>
      <c r="K58" s="45"/>
      <c r="L58" s="45"/>
      <c r="M58" s="45"/>
      <c r="N58" s="45"/>
      <c r="O58" s="45"/>
      <c r="P58" s="45"/>
    </row>
    <row r="59" spans="1:16" ht="12">
      <c r="A59" s="43"/>
      <c r="B59" s="43"/>
      <c r="C59" s="43"/>
      <c r="D59" s="43"/>
      <c r="E59" s="45"/>
      <c r="F59" s="44"/>
      <c r="G59" s="43"/>
      <c r="H59" s="45"/>
      <c r="I59" s="45"/>
      <c r="J59" s="43"/>
      <c r="K59" s="45"/>
      <c r="L59" s="45"/>
      <c r="M59" s="45"/>
      <c r="N59" s="45"/>
      <c r="O59" s="45"/>
      <c r="P59" s="45"/>
    </row>
    <row r="60" spans="1:16" ht="12">
      <c r="A60" s="43"/>
      <c r="B60" s="43"/>
      <c r="C60" s="43"/>
      <c r="D60" s="43"/>
      <c r="E60" s="45"/>
      <c r="F60" s="44"/>
      <c r="G60" s="43"/>
      <c r="H60" s="45"/>
      <c r="I60" s="45"/>
      <c r="J60" s="43"/>
      <c r="K60" s="45"/>
      <c r="L60" s="45"/>
      <c r="M60" s="45"/>
      <c r="N60" s="45"/>
      <c r="O60" s="45"/>
      <c r="P60" s="45"/>
    </row>
    <row r="61" spans="1:16" ht="12">
      <c r="A61" s="43"/>
      <c r="B61" s="43"/>
      <c r="C61" s="43"/>
      <c r="D61" s="43"/>
      <c r="E61" s="45"/>
      <c r="F61" s="44"/>
      <c r="G61" s="43"/>
      <c r="H61" s="45"/>
      <c r="I61" s="45"/>
      <c r="J61" s="43"/>
      <c r="K61" s="45"/>
      <c r="L61" s="45"/>
      <c r="M61" s="45"/>
      <c r="N61" s="45"/>
      <c r="O61" s="45"/>
      <c r="P61" s="45"/>
    </row>
    <row r="62" spans="1:16" ht="12">
      <c r="A62" s="43"/>
      <c r="B62" s="43"/>
      <c r="C62" s="43"/>
      <c r="D62" s="43"/>
      <c r="E62" s="45"/>
      <c r="F62" s="44"/>
      <c r="G62" s="43"/>
      <c r="H62" s="45"/>
      <c r="I62" s="45"/>
      <c r="J62" s="43"/>
      <c r="K62" s="45"/>
      <c r="L62" s="45"/>
      <c r="M62" s="45"/>
      <c r="N62" s="45"/>
      <c r="O62" s="45"/>
      <c r="P62" s="45"/>
    </row>
    <row r="63" spans="1:16" ht="12">
      <c r="A63" s="43"/>
      <c r="B63" s="43"/>
      <c r="C63" s="43"/>
      <c r="D63" s="43"/>
      <c r="E63" s="45"/>
      <c r="F63" s="44"/>
      <c r="G63" s="43"/>
      <c r="H63" s="45"/>
      <c r="I63" s="45"/>
      <c r="J63" s="43"/>
      <c r="K63" s="45"/>
      <c r="L63" s="45"/>
      <c r="M63" s="45"/>
      <c r="N63" s="45"/>
      <c r="O63" s="45"/>
      <c r="P63" s="45"/>
    </row>
    <row r="64" spans="1:16" ht="12">
      <c r="A64" s="43"/>
      <c r="B64" s="43"/>
      <c r="C64" s="43"/>
      <c r="D64" s="43"/>
      <c r="E64" s="45"/>
      <c r="F64" s="44"/>
      <c r="G64" s="43"/>
      <c r="H64" s="45"/>
      <c r="I64" s="45"/>
      <c r="J64" s="43"/>
      <c r="K64" s="45"/>
      <c r="L64" s="45"/>
      <c r="M64" s="45"/>
      <c r="N64" s="45"/>
      <c r="O64" s="45"/>
      <c r="P64" s="45"/>
    </row>
    <row r="65" spans="1:16" ht="12">
      <c r="A65" s="43"/>
      <c r="B65" s="43"/>
      <c r="C65" s="43"/>
      <c r="D65" s="43"/>
      <c r="E65" s="45"/>
      <c r="F65" s="44"/>
      <c r="G65" s="43"/>
      <c r="H65" s="45"/>
      <c r="I65" s="45"/>
      <c r="J65" s="43"/>
      <c r="K65" s="45"/>
      <c r="L65" s="45"/>
      <c r="M65" s="45"/>
      <c r="N65" s="45"/>
      <c r="O65" s="45"/>
      <c r="P65" s="45"/>
    </row>
    <row r="66" spans="1:16" ht="12">
      <c r="A66" s="43"/>
      <c r="B66" s="43"/>
      <c r="C66" s="43"/>
      <c r="D66" s="43"/>
      <c r="E66" s="45"/>
      <c r="F66" s="44"/>
      <c r="G66" s="43"/>
      <c r="H66" s="45"/>
      <c r="I66" s="45"/>
      <c r="J66" s="43"/>
      <c r="K66" s="45"/>
      <c r="L66" s="45"/>
      <c r="M66" s="45"/>
      <c r="N66" s="45"/>
      <c r="O66" s="45"/>
      <c r="P66" s="45"/>
    </row>
    <row r="67" spans="1:16" ht="12">
      <c r="A67" s="43"/>
      <c r="B67" s="43"/>
      <c r="C67" s="43"/>
      <c r="D67" s="43"/>
      <c r="E67" s="45"/>
      <c r="F67" s="44"/>
      <c r="G67" s="43"/>
      <c r="H67" s="45"/>
      <c r="I67" s="45"/>
      <c r="J67" s="43"/>
      <c r="K67" s="45"/>
      <c r="L67" s="45"/>
      <c r="M67" s="45"/>
      <c r="N67" s="45"/>
      <c r="O67" s="45"/>
      <c r="P67" s="45"/>
    </row>
    <row r="68" spans="1:16" ht="12">
      <c r="A68" s="43"/>
      <c r="B68" s="43"/>
      <c r="C68" s="43"/>
      <c r="D68" s="43"/>
      <c r="E68" s="45"/>
      <c r="F68" s="44"/>
      <c r="G68" s="43"/>
      <c r="H68" s="45"/>
      <c r="I68" s="45"/>
      <c r="J68" s="43"/>
      <c r="K68" s="45"/>
      <c r="L68" s="45"/>
      <c r="M68" s="45"/>
      <c r="N68" s="45"/>
      <c r="O68" s="45"/>
      <c r="P68" s="45"/>
    </row>
    <row r="69" spans="1:16" ht="12">
      <c r="A69" s="43"/>
      <c r="B69" s="43"/>
      <c r="C69" s="43"/>
      <c r="D69" s="43"/>
      <c r="E69" s="45"/>
      <c r="F69" s="44"/>
      <c r="G69" s="43"/>
      <c r="H69" s="45"/>
      <c r="I69" s="45"/>
      <c r="J69" s="43"/>
      <c r="K69" s="45"/>
      <c r="L69" s="45"/>
      <c r="M69" s="45"/>
      <c r="N69" s="45"/>
      <c r="O69" s="45"/>
      <c r="P69" s="45"/>
    </row>
    <row r="70" spans="1:16" ht="12">
      <c r="A70" s="43"/>
      <c r="B70" s="43"/>
      <c r="C70" s="43"/>
      <c r="D70" s="43"/>
      <c r="E70" s="45"/>
      <c r="F70" s="44"/>
      <c r="G70" s="43"/>
      <c r="H70" s="45"/>
      <c r="I70" s="45"/>
      <c r="J70" s="43"/>
      <c r="K70" s="45"/>
      <c r="L70" s="45"/>
      <c r="M70" s="45"/>
      <c r="N70" s="45"/>
      <c r="O70" s="45"/>
      <c r="P70" s="45"/>
    </row>
    <row r="71" spans="1:16" ht="12">
      <c r="A71" s="43"/>
      <c r="B71" s="43"/>
      <c r="C71" s="43"/>
      <c r="D71" s="43"/>
      <c r="E71" s="45"/>
      <c r="F71" s="44"/>
      <c r="G71" s="43"/>
      <c r="H71" s="45"/>
      <c r="I71" s="45"/>
      <c r="J71" s="43"/>
      <c r="K71" s="45"/>
      <c r="L71" s="45"/>
      <c r="M71" s="45"/>
      <c r="N71" s="45"/>
      <c r="O71" s="45"/>
      <c r="P71" s="45"/>
    </row>
    <row r="72" spans="1:16" ht="12">
      <c r="A72" s="43"/>
      <c r="B72" s="43"/>
      <c r="C72" s="43"/>
      <c r="D72" s="43"/>
      <c r="E72" s="45"/>
      <c r="F72" s="44"/>
      <c r="G72" s="43"/>
      <c r="H72" s="45"/>
      <c r="I72" s="45"/>
      <c r="J72" s="43"/>
      <c r="K72" s="45"/>
      <c r="L72" s="45"/>
      <c r="M72" s="45"/>
      <c r="N72" s="45"/>
      <c r="O72" s="45"/>
      <c r="P72" s="45"/>
    </row>
    <row r="73" spans="1:16" ht="12">
      <c r="A73" s="43"/>
      <c r="B73" s="43"/>
      <c r="C73" s="43"/>
      <c r="D73" s="43"/>
      <c r="E73" s="45"/>
      <c r="F73" s="44"/>
      <c r="G73" s="43"/>
      <c r="H73" s="45"/>
      <c r="I73" s="45"/>
      <c r="J73" s="43"/>
      <c r="K73" s="45"/>
      <c r="L73" s="45"/>
      <c r="M73" s="45"/>
      <c r="N73" s="45"/>
      <c r="O73" s="45"/>
      <c r="P73" s="45"/>
    </row>
    <row r="74" spans="1:16" ht="12">
      <c r="A74" s="43"/>
      <c r="B74" s="43"/>
      <c r="C74" s="43"/>
      <c r="D74" s="43"/>
      <c r="E74" s="45"/>
      <c r="F74" s="44"/>
      <c r="G74" s="43"/>
      <c r="H74" s="45"/>
      <c r="I74" s="45"/>
      <c r="J74" s="43"/>
      <c r="K74" s="45"/>
      <c r="L74" s="45"/>
      <c r="M74" s="45"/>
      <c r="N74" s="45"/>
      <c r="O74" s="45"/>
      <c r="P74" s="45"/>
    </row>
    <row r="75" spans="1:16" ht="12">
      <c r="A75" s="43"/>
      <c r="B75" s="43"/>
      <c r="C75" s="43"/>
      <c r="D75" s="43"/>
      <c r="E75" s="45"/>
      <c r="F75" s="44"/>
      <c r="G75" s="43"/>
      <c r="H75" s="45"/>
      <c r="I75" s="45"/>
      <c r="J75" s="43"/>
      <c r="K75" s="45"/>
      <c r="L75" s="45"/>
      <c r="M75" s="45"/>
      <c r="N75" s="45"/>
      <c r="O75" s="45"/>
      <c r="P75" s="45"/>
    </row>
    <row r="76" spans="1:16" ht="12">
      <c r="A76" s="43"/>
      <c r="B76" s="43"/>
      <c r="C76" s="43"/>
      <c r="D76" s="43"/>
      <c r="E76" s="45"/>
      <c r="F76" s="44"/>
      <c r="G76" s="43"/>
      <c r="H76" s="45"/>
      <c r="I76" s="45"/>
      <c r="J76" s="43"/>
      <c r="K76" s="45"/>
      <c r="L76" s="45"/>
      <c r="M76" s="45"/>
      <c r="N76" s="45"/>
      <c r="O76" s="45"/>
      <c r="P76" s="45"/>
    </row>
    <row r="77" spans="1:16" ht="12">
      <c r="A77" s="43"/>
      <c r="B77" s="43"/>
      <c r="C77" s="43"/>
      <c r="D77" s="43"/>
      <c r="E77" s="45"/>
      <c r="F77" s="44"/>
      <c r="G77" s="43"/>
      <c r="H77" s="45"/>
      <c r="I77" s="45"/>
      <c r="J77" s="43"/>
      <c r="K77" s="45"/>
      <c r="L77" s="45"/>
      <c r="M77" s="45"/>
      <c r="N77" s="45"/>
      <c r="O77" s="45"/>
      <c r="P77" s="45"/>
    </row>
    <row r="78" spans="1:16" ht="12">
      <c r="A78" s="43"/>
      <c r="B78" s="43"/>
      <c r="C78" s="43"/>
      <c r="D78" s="43"/>
      <c r="E78" s="45"/>
      <c r="F78" s="44"/>
      <c r="G78" s="43"/>
      <c r="H78" s="45"/>
      <c r="I78" s="45"/>
      <c r="J78" s="43"/>
      <c r="K78" s="45"/>
      <c r="L78" s="45"/>
      <c r="M78" s="45"/>
      <c r="N78" s="45"/>
      <c r="O78" s="45"/>
      <c r="P78" s="45"/>
    </row>
    <row r="79" spans="1:16" ht="12">
      <c r="A79" s="43"/>
      <c r="B79" s="43"/>
      <c r="C79" s="43"/>
      <c r="D79" s="43"/>
      <c r="E79" s="45"/>
      <c r="F79" s="44"/>
      <c r="G79" s="43"/>
      <c r="H79" s="45"/>
      <c r="I79" s="45"/>
      <c r="J79" s="43"/>
      <c r="K79" s="45"/>
      <c r="L79" s="45"/>
      <c r="M79" s="45"/>
      <c r="N79" s="45"/>
      <c r="O79" s="45"/>
      <c r="P79" s="45"/>
    </row>
  </sheetData>
  <sheetProtection sheet="1" selectLockedCells="1"/>
  <mergeCells count="11">
    <mergeCell ref="A3:B3"/>
    <mergeCell ref="A1:B1"/>
    <mergeCell ref="C1:E1"/>
    <mergeCell ref="C3:D3"/>
    <mergeCell ref="C2:E2"/>
    <mergeCell ref="G1:H1"/>
    <mergeCell ref="G9:H9"/>
    <mergeCell ref="I9:J9"/>
    <mergeCell ref="G3:H3"/>
    <mergeCell ref="I3:K3"/>
    <mergeCell ref="H7:I7"/>
  </mergeCells>
  <dataValidations count="6">
    <dataValidation type="list" allowBlank="1" showInputMessage="1" showErrorMessage="1" sqref="L13:L51">
      <formula1>"○"</formula1>
    </dataValidation>
    <dataValidation allowBlank="1" showInputMessage="1" showErrorMessage="1" imeMode="disabled" sqref="H12:H51 J12:J51"/>
    <dataValidation type="list" allowBlank="1" showInputMessage="1" showErrorMessage="1" error="入力が正しくありません&#10;" sqref="G12:G51">
      <formula1>$N$11:$N$37</formula1>
    </dataValidation>
    <dataValidation allowBlank="1" showInputMessage="1" showErrorMessage="1" imeMode="on" sqref="C12:C51 E12:E51"/>
    <dataValidation allowBlank="1" showInputMessage="1" showErrorMessage="1" imeMode="halfKatakana" sqref="D11:D51"/>
    <dataValidation allowBlank="1" showInputMessage="1" showErrorMessage="1" error="入力が正しくありません&#10;" sqref="I12:I51"/>
  </dataValidations>
  <printOptions horizontalCentered="1"/>
  <pageMargins left="0.3937007874015748" right="0.3937007874015748" top="0.65" bottom="0.15748031496062992" header="0.35433070866141736" footer="0.2362204724409449"/>
  <pageSetup horizontalDpi="600" verticalDpi="600" orientation="portrait" paperSize="9" scale="95" r:id="rId1"/>
  <headerFooter alignWithMargins="0">
    <oddHeader>&amp;RP 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80</v>
      </c>
      <c r="B8" s="11" t="s">
        <v>81</v>
      </c>
      <c r="C8" s="11"/>
    </row>
    <row r="9" spans="1:3" ht="13.5">
      <c r="A9" s="11" t="s">
        <v>99</v>
      </c>
      <c r="B9" s="11" t="s">
        <v>100</v>
      </c>
      <c r="C9" s="11" t="s">
        <v>181</v>
      </c>
    </row>
    <row r="10" spans="1:3" ht="13.5">
      <c r="A10" s="11" t="s">
        <v>107</v>
      </c>
      <c r="B10" s="11" t="s">
        <v>108</v>
      </c>
      <c r="C10" s="11" t="s">
        <v>187</v>
      </c>
    </row>
    <row r="11" spans="1:3" ht="13.5">
      <c r="A11" s="11" t="s">
        <v>114</v>
      </c>
      <c r="B11" s="11" t="s">
        <v>115</v>
      </c>
      <c r="C11" s="11" t="s">
        <v>192</v>
      </c>
    </row>
    <row r="12" spans="1:3" ht="13.5">
      <c r="A12" s="11" t="s">
        <v>122</v>
      </c>
      <c r="B12" s="11" t="s">
        <v>236</v>
      </c>
      <c r="C12" s="11" t="s">
        <v>208</v>
      </c>
    </row>
    <row r="13" spans="1:3" ht="13.5">
      <c r="A13" s="11" t="s">
        <v>237</v>
      </c>
      <c r="B13" s="11" t="s">
        <v>238</v>
      </c>
      <c r="C13" s="11" t="s">
        <v>208</v>
      </c>
    </row>
    <row r="14" spans="1:3" ht="13.5">
      <c r="A14" s="11" t="s">
        <v>243</v>
      </c>
      <c r="B14" s="11" t="s">
        <v>244</v>
      </c>
      <c r="C14" s="11" t="s">
        <v>208</v>
      </c>
    </row>
    <row r="15" spans="1:3" ht="13.5">
      <c r="A15" s="11" t="s">
        <v>245</v>
      </c>
      <c r="B15" s="11" t="s">
        <v>246</v>
      </c>
      <c r="C15" s="11" t="s">
        <v>208</v>
      </c>
    </row>
    <row r="16" spans="1:3" ht="13.5">
      <c r="A16" s="11" t="s">
        <v>247</v>
      </c>
      <c r="B16" s="11" t="s">
        <v>248</v>
      </c>
      <c r="C16" s="11" t="s">
        <v>208</v>
      </c>
    </row>
    <row r="17" spans="1:3" ht="13.5">
      <c r="A17" s="11" t="s">
        <v>249</v>
      </c>
      <c r="B17" s="11" t="s">
        <v>250</v>
      </c>
      <c r="C17" s="11" t="s">
        <v>208</v>
      </c>
    </row>
    <row r="18" spans="1:3" ht="13.5">
      <c r="A18" s="11" t="s">
        <v>251</v>
      </c>
      <c r="B18" s="11" t="s">
        <v>252</v>
      </c>
      <c r="C18" s="11" t="s">
        <v>208</v>
      </c>
    </row>
    <row r="19" spans="1:3" ht="13.5">
      <c r="A19" s="11" t="s">
        <v>253</v>
      </c>
      <c r="B19" s="11" t="s">
        <v>254</v>
      </c>
      <c r="C19" s="11" t="s">
        <v>193</v>
      </c>
    </row>
    <row r="20" spans="1:3" ht="13.5">
      <c r="A20" s="11" t="s">
        <v>262</v>
      </c>
      <c r="B20" s="11" t="s">
        <v>263</v>
      </c>
      <c r="C20" s="11" t="s">
        <v>281</v>
      </c>
    </row>
    <row r="21" spans="1:3" ht="13.5">
      <c r="A21" s="11" t="s">
        <v>267</v>
      </c>
      <c r="B21" s="11" t="s">
        <v>268</v>
      </c>
      <c r="C21" s="11" t="s">
        <v>193</v>
      </c>
    </row>
    <row r="22" spans="1:3" ht="13.5">
      <c r="A22" s="11" t="s">
        <v>274</v>
      </c>
      <c r="B22" s="11" t="s">
        <v>123</v>
      </c>
      <c r="C22" s="11" t="s">
        <v>288</v>
      </c>
    </row>
    <row r="23" spans="1:3" ht="13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88</v>
      </c>
      <c r="B8" s="11" t="s">
        <v>89</v>
      </c>
      <c r="C8" s="11" t="s">
        <v>90</v>
      </c>
    </row>
    <row r="9" spans="1:3" ht="13.5">
      <c r="A9" s="11" t="s">
        <v>110</v>
      </c>
      <c r="B9" s="11" t="s">
        <v>108</v>
      </c>
      <c r="C9" s="11" t="s">
        <v>189</v>
      </c>
    </row>
    <row r="10" spans="1:3" ht="13.5">
      <c r="A10" s="11" t="s">
        <v>116</v>
      </c>
      <c r="B10" s="11" t="s">
        <v>115</v>
      </c>
      <c r="C10" s="11" t="s">
        <v>117</v>
      </c>
    </row>
    <row r="11" spans="1:3" ht="13.5">
      <c r="A11" s="11" t="s">
        <v>122</v>
      </c>
      <c r="B11" s="11" t="s">
        <v>236</v>
      </c>
      <c r="C11" s="11" t="s">
        <v>208</v>
      </c>
    </row>
    <row r="12" spans="1:3" ht="13.5">
      <c r="A12" s="11" t="s">
        <v>237</v>
      </c>
      <c r="B12" s="11" t="s">
        <v>238</v>
      </c>
      <c r="C12" s="11" t="s">
        <v>208</v>
      </c>
    </row>
    <row r="13" spans="1:3" ht="13.5">
      <c r="A13" s="11" t="s">
        <v>243</v>
      </c>
      <c r="B13" s="11" t="s">
        <v>244</v>
      </c>
      <c r="C13" s="11" t="s">
        <v>208</v>
      </c>
    </row>
    <row r="14" spans="1:3" ht="13.5">
      <c r="A14" s="11" t="s">
        <v>245</v>
      </c>
      <c r="B14" s="11" t="s">
        <v>246</v>
      </c>
      <c r="C14" s="11" t="s">
        <v>208</v>
      </c>
    </row>
    <row r="15" spans="1:3" ht="13.5">
      <c r="A15" s="11" t="s">
        <v>247</v>
      </c>
      <c r="B15" s="11" t="s">
        <v>248</v>
      </c>
      <c r="C15" s="11" t="s">
        <v>208</v>
      </c>
    </row>
    <row r="16" spans="1:3" ht="13.5">
      <c r="A16" s="11" t="s">
        <v>249</v>
      </c>
      <c r="B16" s="11" t="s">
        <v>250</v>
      </c>
      <c r="C16" s="11" t="s">
        <v>208</v>
      </c>
    </row>
    <row r="17" spans="1:3" ht="13.5">
      <c r="A17" s="11" t="s">
        <v>251</v>
      </c>
      <c r="B17" s="11" t="s">
        <v>252</v>
      </c>
      <c r="C17" s="11" t="s">
        <v>208</v>
      </c>
    </row>
    <row r="18" spans="1:3" ht="13.5">
      <c r="A18" s="11" t="s">
        <v>259</v>
      </c>
      <c r="B18" s="11" t="s">
        <v>254</v>
      </c>
      <c r="C18" s="11" t="s">
        <v>278</v>
      </c>
    </row>
    <row r="19" spans="1:3" ht="13.5">
      <c r="A19" s="11" t="s">
        <v>265</v>
      </c>
      <c r="B19" s="11" t="s">
        <v>263</v>
      </c>
      <c r="C19" s="11" t="s">
        <v>283</v>
      </c>
    </row>
    <row r="20" spans="1:3" ht="13.5">
      <c r="A20" s="11" t="s">
        <v>272</v>
      </c>
      <c r="B20" s="11" t="s">
        <v>268</v>
      </c>
      <c r="C20" s="11" t="s">
        <v>287</v>
      </c>
    </row>
    <row r="21" spans="1:3" ht="13.5">
      <c r="A21" s="11" t="s">
        <v>125</v>
      </c>
      <c r="B21" s="11" t="s">
        <v>123</v>
      </c>
      <c r="C21" s="11" t="s">
        <v>290</v>
      </c>
    </row>
    <row r="22" spans="1:3" ht="13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177</v>
      </c>
      <c r="B1" s="11" t="s">
        <v>207</v>
      </c>
      <c r="C1" s="11" t="s">
        <v>210</v>
      </c>
    </row>
    <row r="2" spans="1:3" ht="13.5">
      <c r="A2" s="11" t="s">
        <v>60</v>
      </c>
      <c r="B2" s="11" t="s">
        <v>61</v>
      </c>
      <c r="C2" s="11"/>
    </row>
    <row r="3" spans="1:3" ht="13.5">
      <c r="A3" s="11" t="s">
        <v>62</v>
      </c>
      <c r="B3" s="11" t="s">
        <v>63</v>
      </c>
      <c r="C3" s="11"/>
    </row>
    <row r="4" spans="1:3" ht="13.5">
      <c r="A4" s="11" t="s">
        <v>64</v>
      </c>
      <c r="B4" s="11" t="s">
        <v>65</v>
      </c>
      <c r="C4" s="11"/>
    </row>
    <row r="5" spans="1:3" ht="13.5">
      <c r="A5" s="11" t="s">
        <v>66</v>
      </c>
      <c r="B5" s="11" t="s">
        <v>67</v>
      </c>
      <c r="C5" s="11"/>
    </row>
    <row r="6" spans="1:3" ht="13.5">
      <c r="A6" s="11" t="s">
        <v>68</v>
      </c>
      <c r="B6" s="11" t="s">
        <v>69</v>
      </c>
      <c r="C6" s="11"/>
    </row>
    <row r="7" spans="1:3" ht="13.5">
      <c r="A7" s="11" t="s">
        <v>70</v>
      </c>
      <c r="B7" s="11" t="s">
        <v>71</v>
      </c>
      <c r="C7" s="11"/>
    </row>
    <row r="8" spans="1:3" ht="13.5">
      <c r="A8" s="11" t="s">
        <v>72</v>
      </c>
      <c r="B8" s="11" t="s">
        <v>200</v>
      </c>
      <c r="C8" s="11"/>
    </row>
    <row r="9" spans="1:3" ht="13.5">
      <c r="A9" s="11" t="s">
        <v>73</v>
      </c>
      <c r="B9" s="11" t="s">
        <v>202</v>
      </c>
      <c r="C9" s="11"/>
    </row>
    <row r="10" spans="1:3" ht="13.5">
      <c r="A10" s="11" t="s">
        <v>74</v>
      </c>
      <c r="B10" s="11" t="s">
        <v>75</v>
      </c>
      <c r="C10" s="11"/>
    </row>
    <row r="11" spans="1:3" ht="13.5">
      <c r="A11" s="11" t="s">
        <v>76</v>
      </c>
      <c r="B11" s="11" t="s">
        <v>77</v>
      </c>
      <c r="C11" s="11"/>
    </row>
    <row r="12" spans="1:3" ht="13.5">
      <c r="A12" s="11" t="s">
        <v>78</v>
      </c>
      <c r="B12" s="11" t="s">
        <v>203</v>
      </c>
      <c r="C12" s="11"/>
    </row>
    <row r="13" spans="1:3" ht="13.5">
      <c r="A13" s="11" t="s">
        <v>201</v>
      </c>
      <c r="B13" s="11" t="s">
        <v>79</v>
      </c>
      <c r="C13" s="11"/>
    </row>
    <row r="14" spans="1:3" ht="13.5">
      <c r="A14" s="11" t="s">
        <v>80</v>
      </c>
      <c r="B14" s="11" t="s">
        <v>81</v>
      </c>
      <c r="C14" s="11"/>
    </row>
    <row r="15" spans="1:3" ht="13.5">
      <c r="A15" s="11" t="s">
        <v>82</v>
      </c>
      <c r="B15" s="11" t="s">
        <v>83</v>
      </c>
      <c r="C15" s="11" t="s">
        <v>178</v>
      </c>
    </row>
    <row r="16" spans="1:3" ht="13.5">
      <c r="A16" s="11" t="s">
        <v>84</v>
      </c>
      <c r="B16" s="11" t="s">
        <v>83</v>
      </c>
      <c r="C16" s="11" t="s">
        <v>179</v>
      </c>
    </row>
    <row r="17" spans="1:3" ht="13.5">
      <c r="A17" s="11" t="s">
        <v>85</v>
      </c>
      <c r="B17" s="11" t="s">
        <v>83</v>
      </c>
      <c r="C17" s="11" t="s">
        <v>180</v>
      </c>
    </row>
    <row r="18" spans="1:3" ht="13.5">
      <c r="A18" s="11" t="s">
        <v>86</v>
      </c>
      <c r="B18" s="11" t="s">
        <v>83</v>
      </c>
      <c r="C18" s="11" t="s">
        <v>87</v>
      </c>
    </row>
    <row r="19" spans="1:3" ht="13.5">
      <c r="A19" s="11" t="s">
        <v>88</v>
      </c>
      <c r="B19" s="11" t="s">
        <v>89</v>
      </c>
      <c r="C19" s="11" t="s">
        <v>90</v>
      </c>
    </row>
    <row r="20" spans="1:3" ht="13.5">
      <c r="A20" s="11" t="s">
        <v>91</v>
      </c>
      <c r="B20" s="11" t="s">
        <v>89</v>
      </c>
      <c r="C20" s="11" t="s">
        <v>92</v>
      </c>
    </row>
    <row r="21" spans="1:3" ht="13.5">
      <c r="A21" s="11" t="s">
        <v>93</v>
      </c>
      <c r="B21" s="11" t="s">
        <v>89</v>
      </c>
      <c r="C21" s="11" t="s">
        <v>94</v>
      </c>
    </row>
    <row r="22" spans="1:3" ht="13.5">
      <c r="A22" s="11" t="s">
        <v>95</v>
      </c>
      <c r="B22" s="11" t="s">
        <v>89</v>
      </c>
      <c r="C22" s="11" t="s">
        <v>96</v>
      </c>
    </row>
    <row r="23" spans="1:3" ht="13.5">
      <c r="A23" s="11" t="s">
        <v>97</v>
      </c>
      <c r="B23" s="11" t="s">
        <v>89</v>
      </c>
      <c r="C23" s="11" t="s">
        <v>98</v>
      </c>
    </row>
    <row r="24" spans="1:3" ht="13.5">
      <c r="A24" s="11" t="s">
        <v>99</v>
      </c>
      <c r="B24" s="11" t="s">
        <v>100</v>
      </c>
      <c r="C24" s="11" t="s">
        <v>181</v>
      </c>
    </row>
    <row r="25" spans="1:3" ht="13.5">
      <c r="A25" s="11" t="s">
        <v>101</v>
      </c>
      <c r="B25" s="11" t="s">
        <v>100</v>
      </c>
      <c r="C25" s="11" t="s">
        <v>182</v>
      </c>
    </row>
    <row r="26" spans="1:3" ht="13.5">
      <c r="A26" s="11" t="s">
        <v>102</v>
      </c>
      <c r="B26" s="11" t="s">
        <v>100</v>
      </c>
      <c r="C26" s="11" t="s">
        <v>183</v>
      </c>
    </row>
    <row r="27" spans="1:3" ht="13.5">
      <c r="A27" s="11" t="s">
        <v>103</v>
      </c>
      <c r="B27" s="11" t="s">
        <v>104</v>
      </c>
      <c r="C27" s="11" t="s">
        <v>184</v>
      </c>
    </row>
    <row r="28" spans="1:3" ht="13.5">
      <c r="A28" s="11" t="s">
        <v>105</v>
      </c>
      <c r="B28" s="11" t="s">
        <v>104</v>
      </c>
      <c r="C28" s="11" t="s">
        <v>185</v>
      </c>
    </row>
    <row r="29" spans="1:3" ht="13.5">
      <c r="A29" s="11" t="s">
        <v>106</v>
      </c>
      <c r="B29" s="11" t="s">
        <v>104</v>
      </c>
      <c r="C29" s="11" t="s">
        <v>186</v>
      </c>
    </row>
    <row r="30" spans="1:3" ht="13.5">
      <c r="A30" s="11" t="s">
        <v>107</v>
      </c>
      <c r="B30" s="11" t="s">
        <v>108</v>
      </c>
      <c r="C30" s="11" t="s">
        <v>187</v>
      </c>
    </row>
    <row r="31" spans="1:3" ht="13.5">
      <c r="A31" s="11" t="s">
        <v>109</v>
      </c>
      <c r="B31" s="11" t="s">
        <v>108</v>
      </c>
      <c r="C31" s="11" t="s">
        <v>188</v>
      </c>
    </row>
    <row r="32" spans="1:3" ht="13.5">
      <c r="A32" s="11" t="s">
        <v>110</v>
      </c>
      <c r="B32" s="11" t="s">
        <v>108</v>
      </c>
      <c r="C32" s="11" t="s">
        <v>189</v>
      </c>
    </row>
    <row r="33" spans="1:3" ht="13.5">
      <c r="A33" s="11" t="s">
        <v>111</v>
      </c>
      <c r="B33" s="11" t="s">
        <v>112</v>
      </c>
      <c r="C33" s="11" t="s">
        <v>190</v>
      </c>
    </row>
    <row r="34" spans="1:3" ht="13.5">
      <c r="A34" s="11" t="s">
        <v>113</v>
      </c>
      <c r="B34" s="11" t="s">
        <v>112</v>
      </c>
      <c r="C34" s="11" t="s">
        <v>191</v>
      </c>
    </row>
    <row r="35" spans="1:3" ht="13.5">
      <c r="A35" s="11" t="s">
        <v>114</v>
      </c>
      <c r="B35" s="11" t="s">
        <v>115</v>
      </c>
      <c r="C35" s="11" t="s">
        <v>192</v>
      </c>
    </row>
    <row r="36" spans="1:3" ht="13.5">
      <c r="A36" s="11" t="s">
        <v>116</v>
      </c>
      <c r="B36" s="11" t="s">
        <v>115</v>
      </c>
      <c r="C36" s="11" t="s">
        <v>117</v>
      </c>
    </row>
    <row r="37" spans="1:3" ht="13.5">
      <c r="A37" s="11" t="s">
        <v>118</v>
      </c>
      <c r="B37" s="11" t="s">
        <v>119</v>
      </c>
      <c r="C37" s="11" t="s">
        <v>208</v>
      </c>
    </row>
    <row r="38" spans="1:3" ht="13.5">
      <c r="A38" s="11" t="s">
        <v>120</v>
      </c>
      <c r="B38" s="11" t="s">
        <v>121</v>
      </c>
      <c r="C38" s="11" t="s">
        <v>208</v>
      </c>
    </row>
    <row r="39" spans="1:3" ht="13.5">
      <c r="A39" s="11" t="s">
        <v>122</v>
      </c>
      <c r="B39" s="11" t="s">
        <v>236</v>
      </c>
      <c r="C39" s="11" t="s">
        <v>208</v>
      </c>
    </row>
    <row r="40" spans="1:3" ht="13.5">
      <c r="A40" s="11" t="s">
        <v>237</v>
      </c>
      <c r="B40" s="11" t="s">
        <v>238</v>
      </c>
      <c r="C40" s="11" t="s">
        <v>208</v>
      </c>
    </row>
    <row r="41" spans="1:3" ht="13.5">
      <c r="A41" s="11" t="s">
        <v>239</v>
      </c>
      <c r="B41" s="11" t="s">
        <v>240</v>
      </c>
      <c r="C41" s="11" t="s">
        <v>208</v>
      </c>
    </row>
    <row r="42" spans="1:3" ht="13.5">
      <c r="A42" s="11" t="s">
        <v>241</v>
      </c>
      <c r="B42" s="11" t="s">
        <v>242</v>
      </c>
      <c r="C42" s="11" t="s">
        <v>208</v>
      </c>
    </row>
    <row r="43" spans="1:3" ht="13.5">
      <c r="A43" s="11" t="s">
        <v>243</v>
      </c>
      <c r="B43" s="11" t="s">
        <v>244</v>
      </c>
      <c r="C43" s="11" t="s">
        <v>208</v>
      </c>
    </row>
    <row r="44" spans="1:3" ht="13.5">
      <c r="A44" s="11" t="s">
        <v>245</v>
      </c>
      <c r="B44" s="11" t="s">
        <v>246</v>
      </c>
      <c r="C44" s="11" t="s">
        <v>208</v>
      </c>
    </row>
    <row r="45" spans="1:3" ht="13.5">
      <c r="A45" s="11" t="s">
        <v>247</v>
      </c>
      <c r="B45" s="11" t="s">
        <v>248</v>
      </c>
      <c r="C45" s="11" t="s">
        <v>208</v>
      </c>
    </row>
    <row r="46" spans="1:3" ht="13.5">
      <c r="A46" s="11" t="s">
        <v>249</v>
      </c>
      <c r="B46" s="11" t="s">
        <v>250</v>
      </c>
      <c r="C46" s="11" t="s">
        <v>208</v>
      </c>
    </row>
    <row r="47" spans="1:3" ht="13.5">
      <c r="A47" s="11" t="s">
        <v>251</v>
      </c>
      <c r="B47" s="11" t="s">
        <v>252</v>
      </c>
      <c r="C47" s="11" t="s">
        <v>208</v>
      </c>
    </row>
    <row r="48" spans="1:3" ht="13.5">
      <c r="A48" s="11" t="s">
        <v>253</v>
      </c>
      <c r="B48" s="11" t="s">
        <v>254</v>
      </c>
      <c r="C48" s="11" t="s">
        <v>193</v>
      </c>
    </row>
    <row r="49" spans="1:3" ht="13.5">
      <c r="A49" s="11" t="s">
        <v>255</v>
      </c>
      <c r="B49" s="11" t="s">
        <v>254</v>
      </c>
      <c r="C49" s="11" t="s">
        <v>194</v>
      </c>
    </row>
    <row r="50" spans="1:3" ht="13.5">
      <c r="A50" s="11" t="s">
        <v>256</v>
      </c>
      <c r="B50" s="11" t="s">
        <v>254</v>
      </c>
      <c r="C50" s="11" t="s">
        <v>195</v>
      </c>
    </row>
    <row r="51" spans="1:3" ht="13.5">
      <c r="A51" s="11" t="s">
        <v>257</v>
      </c>
      <c r="B51" s="11" t="s">
        <v>254</v>
      </c>
      <c r="C51" s="11" t="s">
        <v>196</v>
      </c>
    </row>
    <row r="52" spans="1:3" ht="13.5">
      <c r="A52" s="11" t="s">
        <v>258</v>
      </c>
      <c r="B52" s="11" t="s">
        <v>254</v>
      </c>
      <c r="C52" s="11" t="s">
        <v>277</v>
      </c>
    </row>
    <row r="53" spans="1:3" ht="13.5">
      <c r="A53" s="11" t="s">
        <v>259</v>
      </c>
      <c r="B53" s="11" t="s">
        <v>254</v>
      </c>
      <c r="C53" s="11" t="s">
        <v>278</v>
      </c>
    </row>
    <row r="54" spans="1:3" ht="13.5">
      <c r="A54" s="11" t="s">
        <v>260</v>
      </c>
      <c r="B54" s="11" t="s">
        <v>254</v>
      </c>
      <c r="C54" s="11" t="s">
        <v>279</v>
      </c>
    </row>
    <row r="55" spans="1:3" ht="13.5">
      <c r="A55" s="11" t="s">
        <v>261</v>
      </c>
      <c r="B55" s="11" t="s">
        <v>254</v>
      </c>
      <c r="C55" s="11" t="s">
        <v>280</v>
      </c>
    </row>
    <row r="56" spans="1:3" ht="13.5">
      <c r="A56" s="11" t="s">
        <v>262</v>
      </c>
      <c r="B56" s="11" t="s">
        <v>263</v>
      </c>
      <c r="C56" s="11" t="s">
        <v>281</v>
      </c>
    </row>
    <row r="57" spans="1:3" ht="13.5">
      <c r="A57" s="11" t="s">
        <v>264</v>
      </c>
      <c r="B57" s="11" t="s">
        <v>263</v>
      </c>
      <c r="C57" s="11" t="s">
        <v>282</v>
      </c>
    </row>
    <row r="58" spans="1:3" ht="13.5">
      <c r="A58" s="11" t="s">
        <v>265</v>
      </c>
      <c r="B58" s="11" t="s">
        <v>263</v>
      </c>
      <c r="C58" s="11" t="s">
        <v>283</v>
      </c>
    </row>
    <row r="59" spans="1:3" ht="13.5">
      <c r="A59" s="11" t="s">
        <v>266</v>
      </c>
      <c r="B59" s="11" t="s">
        <v>263</v>
      </c>
      <c r="C59" s="11" t="s">
        <v>284</v>
      </c>
    </row>
    <row r="60" spans="1:3" ht="13.5">
      <c r="A60" s="11" t="s">
        <v>267</v>
      </c>
      <c r="B60" s="11" t="s">
        <v>268</v>
      </c>
      <c r="C60" s="11" t="s">
        <v>193</v>
      </c>
    </row>
    <row r="61" spans="1:3" ht="13.5">
      <c r="A61" s="11" t="s">
        <v>269</v>
      </c>
      <c r="B61" s="11" t="s">
        <v>268</v>
      </c>
      <c r="C61" s="11" t="s">
        <v>285</v>
      </c>
    </row>
    <row r="62" spans="1:3" ht="13.5">
      <c r="A62" s="11" t="s">
        <v>270</v>
      </c>
      <c r="B62" s="11" t="s">
        <v>268</v>
      </c>
      <c r="C62" s="11" t="s">
        <v>195</v>
      </c>
    </row>
    <row r="63" spans="1:3" ht="13.5">
      <c r="A63" s="11" t="s">
        <v>271</v>
      </c>
      <c r="B63" s="11" t="s">
        <v>268</v>
      </c>
      <c r="C63" s="11" t="s">
        <v>286</v>
      </c>
    </row>
    <row r="64" spans="1:3" ht="13.5">
      <c r="A64" s="11" t="s">
        <v>272</v>
      </c>
      <c r="B64" s="11" t="s">
        <v>268</v>
      </c>
      <c r="C64" s="11" t="s">
        <v>287</v>
      </c>
    </row>
    <row r="65" spans="1:3" ht="13.5">
      <c r="A65" s="11" t="s">
        <v>273</v>
      </c>
      <c r="B65" s="11" t="s">
        <v>268</v>
      </c>
      <c r="C65" s="11" t="s">
        <v>279</v>
      </c>
    </row>
    <row r="66" spans="1:3" ht="13.5">
      <c r="A66" s="11" t="s">
        <v>274</v>
      </c>
      <c r="B66" s="11" t="s">
        <v>123</v>
      </c>
      <c r="C66" s="11" t="s">
        <v>288</v>
      </c>
    </row>
    <row r="67" spans="1:3" ht="13.5">
      <c r="A67" s="11" t="s">
        <v>124</v>
      </c>
      <c r="B67" s="11" t="s">
        <v>123</v>
      </c>
      <c r="C67" s="11" t="s">
        <v>289</v>
      </c>
    </row>
    <row r="68" spans="1:3" ht="13.5">
      <c r="A68" s="11" t="s">
        <v>125</v>
      </c>
      <c r="B68" s="11" t="s">
        <v>123</v>
      </c>
      <c r="C68" s="11" t="s">
        <v>290</v>
      </c>
    </row>
    <row r="69" spans="1:3" ht="13.5">
      <c r="A69" s="11" t="s">
        <v>126</v>
      </c>
      <c r="B69" s="11" t="s">
        <v>123</v>
      </c>
      <c r="C69" s="11" t="s">
        <v>217</v>
      </c>
    </row>
    <row r="70" spans="1:3" ht="13.5">
      <c r="A70" s="11" t="s">
        <v>127</v>
      </c>
      <c r="B70" s="11" t="s">
        <v>123</v>
      </c>
      <c r="C70" s="11" t="s">
        <v>218</v>
      </c>
    </row>
    <row r="71" spans="1:3" ht="13.5">
      <c r="A71" s="11" t="s">
        <v>128</v>
      </c>
      <c r="B71" s="11" t="s">
        <v>129</v>
      </c>
      <c r="C71" s="11" t="s">
        <v>208</v>
      </c>
    </row>
    <row r="72" spans="1:3" ht="13.5">
      <c r="A72" s="11" t="s">
        <v>130</v>
      </c>
      <c r="B72" s="11" t="s">
        <v>131</v>
      </c>
      <c r="C72" s="11" t="s">
        <v>219</v>
      </c>
    </row>
    <row r="73" spans="1:3" ht="13.5">
      <c r="A73" s="11" t="s">
        <v>132</v>
      </c>
      <c r="B73" s="11" t="s">
        <v>131</v>
      </c>
      <c r="C73" s="11" t="s">
        <v>220</v>
      </c>
    </row>
    <row r="74" spans="1:3" ht="13.5">
      <c r="A74" s="11" t="s">
        <v>133</v>
      </c>
      <c r="B74" s="11" t="s">
        <v>131</v>
      </c>
      <c r="C74" s="11" t="s">
        <v>221</v>
      </c>
    </row>
    <row r="75" spans="1:3" ht="13.5">
      <c r="A75" s="11" t="s">
        <v>134</v>
      </c>
      <c r="B75" s="11" t="s">
        <v>131</v>
      </c>
      <c r="C75" s="11" t="s">
        <v>222</v>
      </c>
    </row>
    <row r="76" spans="1:3" ht="13.5">
      <c r="A76" s="11" t="s">
        <v>135</v>
      </c>
      <c r="B76" s="11" t="s">
        <v>131</v>
      </c>
      <c r="C76" s="11" t="s">
        <v>223</v>
      </c>
    </row>
    <row r="77" spans="1:3" ht="13.5">
      <c r="A77" s="11" t="s">
        <v>136</v>
      </c>
      <c r="B77" s="11" t="s">
        <v>137</v>
      </c>
      <c r="C77" s="11" t="s">
        <v>138</v>
      </c>
    </row>
    <row r="78" spans="1:3" ht="13.5">
      <c r="A78" s="11" t="s">
        <v>139</v>
      </c>
      <c r="B78" s="11" t="s">
        <v>140</v>
      </c>
      <c r="C78" s="11" t="s">
        <v>141</v>
      </c>
    </row>
    <row r="79" spans="1:3" ht="13.5">
      <c r="A79" s="11" t="s">
        <v>142</v>
      </c>
      <c r="B79" s="11" t="s">
        <v>140</v>
      </c>
      <c r="C79" s="11" t="s">
        <v>143</v>
      </c>
    </row>
    <row r="80" spans="1:3" ht="13.5">
      <c r="A80" s="11" t="s">
        <v>144</v>
      </c>
      <c r="B80" s="11" t="s">
        <v>145</v>
      </c>
      <c r="C80" s="11" t="s">
        <v>146</v>
      </c>
    </row>
    <row r="81" spans="1:3" ht="13.5">
      <c r="A81" s="11" t="s">
        <v>147</v>
      </c>
      <c r="B81" s="11" t="s">
        <v>148</v>
      </c>
      <c r="C81" s="11" t="s">
        <v>149</v>
      </c>
    </row>
    <row r="82" spans="1:3" ht="13.5">
      <c r="A82" s="11" t="s">
        <v>150</v>
      </c>
      <c r="B82" s="11" t="s">
        <v>151</v>
      </c>
      <c r="C82" s="11" t="s">
        <v>152</v>
      </c>
    </row>
    <row r="83" spans="1:3" ht="13.5">
      <c r="A83" s="11" t="s">
        <v>153</v>
      </c>
      <c r="B83" s="11" t="s">
        <v>151</v>
      </c>
      <c r="C83" s="11" t="s">
        <v>154</v>
      </c>
    </row>
    <row r="84" spans="1:3" ht="13.5">
      <c r="A84" s="11" t="s">
        <v>155</v>
      </c>
      <c r="B84" s="11" t="s">
        <v>156</v>
      </c>
      <c r="C84" s="11"/>
    </row>
    <row r="85" spans="1:3" ht="13.5">
      <c r="A85" s="11" t="s">
        <v>157</v>
      </c>
      <c r="B85" s="11" t="s">
        <v>158</v>
      </c>
      <c r="C85" s="11"/>
    </row>
    <row r="86" spans="1:3" ht="13.5">
      <c r="A86" s="11" t="s">
        <v>159</v>
      </c>
      <c r="B86" s="11" t="s">
        <v>160</v>
      </c>
      <c r="C86" s="11"/>
    </row>
    <row r="87" spans="1:3" ht="13.5">
      <c r="A87" s="11" t="s">
        <v>161</v>
      </c>
      <c r="B87" s="11" t="s">
        <v>162</v>
      </c>
      <c r="C87" s="11"/>
    </row>
    <row r="88" spans="1:3" ht="13.5">
      <c r="A88" s="11" t="s">
        <v>163</v>
      </c>
      <c r="B88" s="11" t="s">
        <v>164</v>
      </c>
      <c r="C88" s="11"/>
    </row>
    <row r="89" spans="1:3" ht="13.5">
      <c r="A89" s="11" t="s">
        <v>165</v>
      </c>
      <c r="B89" s="11" t="s">
        <v>166</v>
      </c>
      <c r="C89" s="11"/>
    </row>
    <row r="90" spans="1:3" ht="13.5">
      <c r="A90" s="11" t="s">
        <v>167</v>
      </c>
      <c r="B90" s="11" t="s">
        <v>168</v>
      </c>
      <c r="C90" s="11"/>
    </row>
    <row r="91" spans="1:3" ht="13.5">
      <c r="A91" s="11" t="s">
        <v>169</v>
      </c>
      <c r="B91" s="11" t="s">
        <v>170</v>
      </c>
      <c r="C91" s="11"/>
    </row>
    <row r="92" spans="1:3" ht="13.5">
      <c r="A92" s="11" t="s">
        <v>171</v>
      </c>
      <c r="B92" s="11" t="s">
        <v>172</v>
      </c>
      <c r="C92" s="11"/>
    </row>
    <row r="93" spans="1:3" ht="13.5">
      <c r="A93" s="11" t="s">
        <v>173</v>
      </c>
      <c r="B93" s="11" t="s">
        <v>174</v>
      </c>
      <c r="C93" s="11"/>
    </row>
    <row r="94" spans="1:3" ht="13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3.5">
      <c r="B20" s="10">
        <v>7</v>
      </c>
      <c r="C20" s="3" t="s">
        <v>9</v>
      </c>
      <c r="G20"/>
    </row>
    <row r="21" spans="2:5" ht="13.5">
      <c r="B21" s="10">
        <v>8</v>
      </c>
      <c r="C21" s="3" t="s">
        <v>10</v>
      </c>
      <c r="E21"/>
    </row>
    <row r="22" spans="2:5" ht="13.5">
      <c r="B22" s="10">
        <v>9</v>
      </c>
      <c r="C22" s="3" t="s">
        <v>11</v>
      </c>
      <c r="E22"/>
    </row>
    <row r="23" spans="2:5" ht="13.5">
      <c r="B23" s="3">
        <v>10</v>
      </c>
      <c r="C23" s="3" t="s">
        <v>12</v>
      </c>
      <c r="E23"/>
    </row>
    <row r="24" spans="2:5" ht="13.5">
      <c r="B24" s="3">
        <v>11</v>
      </c>
      <c r="C24" s="3" t="s">
        <v>13</v>
      </c>
      <c r="E24"/>
    </row>
    <row r="25" spans="2:5" ht="13.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tabColor indexed="55"/>
  </sheetPr>
  <dimension ref="A1:P60"/>
  <sheetViews>
    <sheetView showGridLines="0" showZeros="0" workbookViewId="0" topLeftCell="A1">
      <pane ySplit="2" topLeftCell="BM3" activePane="bottomLeft" state="frozen"/>
      <selection pane="topLeft" activeCell="D19" sqref="D19"/>
      <selection pane="bottomLeft" activeCell="D4" sqref="D4"/>
    </sheetView>
  </sheetViews>
  <sheetFormatPr defaultColWidth="9.00390625" defaultRowHeight="13.5"/>
  <cols>
    <col min="1" max="1" width="2.625" style="182" customWidth="1"/>
    <col min="2" max="2" width="2.75390625" style="182" customWidth="1"/>
    <col min="3" max="3" width="10.625" style="182" customWidth="1"/>
    <col min="4" max="4" width="24.50390625" style="182" customWidth="1"/>
    <col min="5" max="5" width="15.50390625" style="182" customWidth="1"/>
    <col min="6" max="7" width="3.00390625" style="182" customWidth="1"/>
    <col min="8" max="8" width="2.75390625" style="182" customWidth="1"/>
    <col min="9" max="9" width="10.625" style="182" customWidth="1"/>
    <col min="10" max="10" width="24.50390625" style="182" customWidth="1"/>
    <col min="11" max="11" width="15.50390625" style="182" customWidth="1"/>
    <col min="12" max="16384" width="9.00390625" style="182" customWidth="1"/>
  </cols>
  <sheetData>
    <row r="1" spans="2:11" ht="18" customHeight="1">
      <c r="B1" s="292" t="s">
        <v>403</v>
      </c>
      <c r="C1" s="292"/>
      <c r="D1" s="292"/>
      <c r="E1" s="292"/>
      <c r="F1" s="292"/>
      <c r="G1" s="235"/>
      <c r="H1" s="235" t="s">
        <v>389</v>
      </c>
      <c r="I1" s="235"/>
      <c r="J1" s="235"/>
      <c r="K1" s="235"/>
    </row>
    <row r="2" spans="2:16" ht="18" customHeight="1">
      <c r="B2" s="290" t="s">
        <v>383</v>
      </c>
      <c r="C2" s="290"/>
      <c r="H2" s="291" t="s">
        <v>384</v>
      </c>
      <c r="I2" s="291"/>
      <c r="P2" s="182">
        <f>'申込必要事項(様式①)'!D3</f>
        <v>0</v>
      </c>
    </row>
    <row r="3" spans="2:11" ht="15.75" customHeight="1">
      <c r="B3" s="183"/>
      <c r="C3" s="184" t="s">
        <v>207</v>
      </c>
      <c r="D3" s="160" t="s">
        <v>390</v>
      </c>
      <c r="E3" s="185" t="s">
        <v>385</v>
      </c>
      <c r="H3" s="186"/>
      <c r="I3" s="187" t="s">
        <v>207</v>
      </c>
      <c r="J3" s="188" t="s">
        <v>386</v>
      </c>
      <c r="K3" s="188" t="s">
        <v>385</v>
      </c>
    </row>
    <row r="4" spans="1:11" ht="19.5" customHeight="1">
      <c r="A4" s="240">
        <f>IF(D4="","",1)</f>
      </c>
      <c r="B4" s="189"/>
      <c r="C4" s="190"/>
      <c r="D4" s="191"/>
      <c r="E4" s="192"/>
      <c r="G4" s="240">
        <f>IF(J4="","",1)</f>
      </c>
      <c r="H4" s="193"/>
      <c r="I4" s="194"/>
      <c r="J4" s="191"/>
      <c r="K4" s="196"/>
    </row>
    <row r="5" spans="1:11" ht="15.75" customHeight="1">
      <c r="A5" s="240"/>
      <c r="B5" s="189"/>
      <c r="C5" s="197" t="s">
        <v>391</v>
      </c>
      <c r="D5" s="198" t="s">
        <v>387</v>
      </c>
      <c r="E5" s="198" t="s">
        <v>199</v>
      </c>
      <c r="G5" s="240"/>
      <c r="H5" s="193"/>
      <c r="I5" s="199" t="s">
        <v>388</v>
      </c>
      <c r="J5" s="200" t="s">
        <v>387</v>
      </c>
      <c r="K5" s="200" t="s">
        <v>199</v>
      </c>
    </row>
    <row r="6" spans="1:11" ht="19.5" customHeight="1">
      <c r="A6" s="240"/>
      <c r="B6" s="189"/>
      <c r="C6" s="201"/>
      <c r="D6" s="191"/>
      <c r="E6" s="202"/>
      <c r="G6" s="240"/>
      <c r="H6" s="193"/>
      <c r="I6" s="203"/>
      <c r="J6" s="195"/>
      <c r="K6" s="204"/>
    </row>
    <row r="7" spans="1:11" ht="19.5" customHeight="1">
      <c r="A7" s="240"/>
      <c r="B7" s="205">
        <v>1</v>
      </c>
      <c r="C7" s="201"/>
      <c r="D7" s="191"/>
      <c r="E7" s="202"/>
      <c r="G7" s="240"/>
      <c r="H7" s="206">
        <v>1</v>
      </c>
      <c r="I7" s="203"/>
      <c r="J7" s="195"/>
      <c r="K7" s="204"/>
    </row>
    <row r="8" spans="1:11" ht="19.5" customHeight="1">
      <c r="A8" s="240"/>
      <c r="B8" s="189"/>
      <c r="C8" s="201"/>
      <c r="D8" s="191"/>
      <c r="E8" s="202"/>
      <c r="G8" s="240"/>
      <c r="H8" s="193"/>
      <c r="I8" s="203"/>
      <c r="J8" s="195"/>
      <c r="K8" s="204"/>
    </row>
    <row r="9" spans="1:11" ht="19.5" customHeight="1">
      <c r="A9" s="240"/>
      <c r="B9" s="189"/>
      <c r="C9" s="201"/>
      <c r="D9" s="191"/>
      <c r="E9" s="202"/>
      <c r="G9" s="240"/>
      <c r="H9" s="193"/>
      <c r="I9" s="203"/>
      <c r="J9" s="195"/>
      <c r="K9" s="204"/>
    </row>
    <row r="10" spans="1:11" ht="19.5" customHeight="1">
      <c r="A10" s="240"/>
      <c r="B10" s="207"/>
      <c r="C10" s="201"/>
      <c r="D10" s="191"/>
      <c r="E10" s="202"/>
      <c r="G10" s="240"/>
      <c r="H10" s="208"/>
      <c r="I10" s="203"/>
      <c r="J10" s="195"/>
      <c r="K10" s="204"/>
    </row>
    <row r="11" spans="1:11" ht="18" customHeight="1">
      <c r="A11" s="240"/>
      <c r="C11" s="209"/>
      <c r="D11" s="209"/>
      <c r="E11" s="209"/>
      <c r="G11" s="240"/>
      <c r="I11" s="209"/>
      <c r="J11" s="209"/>
      <c r="K11" s="209"/>
    </row>
    <row r="12" spans="1:11" ht="18" customHeight="1">
      <c r="A12" s="240"/>
      <c r="C12" s="209"/>
      <c r="D12" s="209"/>
      <c r="E12" s="209"/>
      <c r="G12" s="240"/>
      <c r="I12" s="209"/>
      <c r="J12" s="209"/>
      <c r="K12" s="209"/>
    </row>
    <row r="13" spans="1:11" ht="15.75" customHeight="1">
      <c r="A13" s="240"/>
      <c r="B13" s="183"/>
      <c r="C13" s="210" t="s">
        <v>207</v>
      </c>
      <c r="D13" s="211" t="s">
        <v>390</v>
      </c>
      <c r="E13" s="198" t="s">
        <v>385</v>
      </c>
      <c r="G13" s="240"/>
      <c r="H13" s="186"/>
      <c r="I13" s="199" t="s">
        <v>207</v>
      </c>
      <c r="J13" s="200" t="s">
        <v>386</v>
      </c>
      <c r="K13" s="200" t="s">
        <v>385</v>
      </c>
    </row>
    <row r="14" spans="1:11" ht="19.5" customHeight="1">
      <c r="A14" s="240">
        <f>IF(D14="","",1)</f>
      </c>
      <c r="B14" s="189"/>
      <c r="C14" s="190"/>
      <c r="D14" s="191"/>
      <c r="E14" s="192"/>
      <c r="G14" s="240">
        <f>IF(J14="","",1)</f>
      </c>
      <c r="H14" s="193"/>
      <c r="I14" s="194"/>
      <c r="J14" s="191"/>
      <c r="K14" s="196"/>
    </row>
    <row r="15" spans="1:11" ht="15.75" customHeight="1">
      <c r="A15" s="240"/>
      <c r="B15" s="189"/>
      <c r="C15" s="197" t="s">
        <v>391</v>
      </c>
      <c r="D15" s="198" t="s">
        <v>387</v>
      </c>
      <c r="E15" s="198" t="s">
        <v>199</v>
      </c>
      <c r="G15" s="240"/>
      <c r="H15" s="193"/>
      <c r="I15" s="199" t="s">
        <v>388</v>
      </c>
      <c r="J15" s="200" t="s">
        <v>387</v>
      </c>
      <c r="K15" s="200" t="s">
        <v>199</v>
      </c>
    </row>
    <row r="16" spans="1:11" ht="19.5" customHeight="1">
      <c r="A16" s="240"/>
      <c r="B16" s="189"/>
      <c r="C16" s="201"/>
      <c r="D16" s="191"/>
      <c r="E16" s="202"/>
      <c r="G16" s="240"/>
      <c r="H16" s="193"/>
      <c r="I16" s="203"/>
      <c r="J16" s="195"/>
      <c r="K16" s="204"/>
    </row>
    <row r="17" spans="1:11" ht="19.5" customHeight="1">
      <c r="A17" s="240"/>
      <c r="B17" s="205">
        <v>2</v>
      </c>
      <c r="C17" s="201"/>
      <c r="D17" s="191"/>
      <c r="E17" s="202"/>
      <c r="G17" s="240"/>
      <c r="H17" s="206">
        <v>2</v>
      </c>
      <c r="I17" s="203"/>
      <c r="J17" s="195"/>
      <c r="K17" s="204"/>
    </row>
    <row r="18" spans="1:11" ht="19.5" customHeight="1">
      <c r="A18" s="240"/>
      <c r="B18" s="189"/>
      <c r="C18" s="201"/>
      <c r="D18" s="191"/>
      <c r="E18" s="202"/>
      <c r="G18" s="240"/>
      <c r="H18" s="193"/>
      <c r="I18" s="203"/>
      <c r="J18" s="195"/>
      <c r="K18" s="204"/>
    </row>
    <row r="19" spans="1:11" ht="19.5" customHeight="1">
      <c r="A19" s="240"/>
      <c r="B19" s="189"/>
      <c r="C19" s="201"/>
      <c r="D19" s="191"/>
      <c r="E19" s="202"/>
      <c r="G19" s="240"/>
      <c r="H19" s="193"/>
      <c r="I19" s="203"/>
      <c r="J19" s="195"/>
      <c r="K19" s="204"/>
    </row>
    <row r="20" spans="1:11" ht="19.5" customHeight="1">
      <c r="A20" s="240"/>
      <c r="B20" s="207"/>
      <c r="C20" s="201"/>
      <c r="D20" s="191"/>
      <c r="E20" s="202"/>
      <c r="G20" s="240"/>
      <c r="H20" s="208"/>
      <c r="I20" s="203"/>
      <c r="J20" s="195"/>
      <c r="K20" s="204"/>
    </row>
    <row r="21" spans="1:11" ht="18" customHeight="1">
      <c r="A21" s="240"/>
      <c r="C21" s="209"/>
      <c r="D21" s="209"/>
      <c r="E21" s="209"/>
      <c r="G21" s="240"/>
      <c r="I21" s="209"/>
      <c r="J21" s="209"/>
      <c r="K21" s="209"/>
    </row>
    <row r="22" spans="1:11" ht="18" customHeight="1">
      <c r="A22" s="240"/>
      <c r="C22" s="209"/>
      <c r="D22" s="209"/>
      <c r="E22" s="209"/>
      <c r="G22" s="240"/>
      <c r="I22" s="209"/>
      <c r="J22" s="209"/>
      <c r="K22" s="209"/>
    </row>
    <row r="23" spans="1:11" ht="15.75" customHeight="1">
      <c r="A23" s="240"/>
      <c r="B23" s="183"/>
      <c r="C23" s="210" t="s">
        <v>207</v>
      </c>
      <c r="D23" s="211" t="s">
        <v>390</v>
      </c>
      <c r="E23" s="198" t="s">
        <v>385</v>
      </c>
      <c r="G23" s="240"/>
      <c r="H23" s="186"/>
      <c r="I23" s="199" t="s">
        <v>207</v>
      </c>
      <c r="J23" s="200" t="s">
        <v>386</v>
      </c>
      <c r="K23" s="200" t="s">
        <v>385</v>
      </c>
    </row>
    <row r="24" spans="1:11" ht="19.5" customHeight="1">
      <c r="A24" s="240">
        <f>IF(D24="","",1)</f>
      </c>
      <c r="B24" s="189"/>
      <c r="C24" s="190"/>
      <c r="D24" s="191"/>
      <c r="E24" s="192"/>
      <c r="G24" s="240">
        <f>IF(J24="","",1)</f>
      </c>
      <c r="H24" s="193"/>
      <c r="I24" s="194"/>
      <c r="J24" s="191"/>
      <c r="K24" s="196"/>
    </row>
    <row r="25" spans="1:11" ht="15.75" customHeight="1">
      <c r="A25" s="240"/>
      <c r="B25" s="189"/>
      <c r="C25" s="197" t="s">
        <v>391</v>
      </c>
      <c r="D25" s="198" t="s">
        <v>387</v>
      </c>
      <c r="E25" s="198" t="s">
        <v>199</v>
      </c>
      <c r="G25" s="240"/>
      <c r="H25" s="193"/>
      <c r="I25" s="199" t="s">
        <v>388</v>
      </c>
      <c r="J25" s="200" t="s">
        <v>387</v>
      </c>
      <c r="K25" s="200" t="s">
        <v>199</v>
      </c>
    </row>
    <row r="26" spans="1:11" ht="19.5" customHeight="1">
      <c r="A26" s="240"/>
      <c r="B26" s="189"/>
      <c r="C26" s="201"/>
      <c r="D26" s="191"/>
      <c r="E26" s="202"/>
      <c r="G26" s="240"/>
      <c r="H26" s="193"/>
      <c r="I26" s="203"/>
      <c r="J26" s="195"/>
      <c r="K26" s="204"/>
    </row>
    <row r="27" spans="1:11" ht="19.5" customHeight="1">
      <c r="A27" s="240"/>
      <c r="B27" s="205">
        <v>3</v>
      </c>
      <c r="C27" s="201"/>
      <c r="D27" s="191"/>
      <c r="E27" s="202"/>
      <c r="G27" s="240"/>
      <c r="H27" s="206">
        <v>3</v>
      </c>
      <c r="I27" s="203"/>
      <c r="J27" s="195"/>
      <c r="K27" s="204"/>
    </row>
    <row r="28" spans="1:11" ht="19.5" customHeight="1">
      <c r="A28" s="240"/>
      <c r="B28" s="189"/>
      <c r="C28" s="201"/>
      <c r="D28" s="191"/>
      <c r="E28" s="202"/>
      <c r="G28" s="240"/>
      <c r="H28" s="193"/>
      <c r="I28" s="203"/>
      <c r="J28" s="195"/>
      <c r="K28" s="204"/>
    </row>
    <row r="29" spans="1:11" ht="19.5" customHeight="1">
      <c r="A29" s="240"/>
      <c r="B29" s="189"/>
      <c r="C29" s="201"/>
      <c r="D29" s="191"/>
      <c r="E29" s="202"/>
      <c r="G29" s="240"/>
      <c r="H29" s="193"/>
      <c r="I29" s="203"/>
      <c r="J29" s="195"/>
      <c r="K29" s="204"/>
    </row>
    <row r="30" spans="1:11" ht="19.5" customHeight="1">
      <c r="A30" s="240"/>
      <c r="B30" s="207"/>
      <c r="C30" s="201"/>
      <c r="D30" s="191"/>
      <c r="E30" s="202"/>
      <c r="G30" s="240"/>
      <c r="H30" s="208"/>
      <c r="I30" s="203"/>
      <c r="J30" s="195"/>
      <c r="K30" s="204"/>
    </row>
    <row r="31" spans="1:11" ht="18" customHeight="1">
      <c r="A31" s="240"/>
      <c r="C31" s="209"/>
      <c r="D31" s="209"/>
      <c r="E31" s="209"/>
      <c r="G31" s="240"/>
      <c r="I31" s="209"/>
      <c r="J31" s="209"/>
      <c r="K31" s="209"/>
    </row>
    <row r="32" spans="1:11" ht="18" customHeight="1">
      <c r="A32" s="240"/>
      <c r="C32" s="209"/>
      <c r="D32" s="209"/>
      <c r="E32" s="209"/>
      <c r="G32" s="240"/>
      <c r="I32" s="209"/>
      <c r="J32" s="209"/>
      <c r="K32" s="209"/>
    </row>
    <row r="33" spans="1:11" ht="15.75" customHeight="1">
      <c r="A33" s="240"/>
      <c r="B33" s="183"/>
      <c r="C33" s="210" t="s">
        <v>207</v>
      </c>
      <c r="D33" s="211" t="s">
        <v>390</v>
      </c>
      <c r="E33" s="198" t="s">
        <v>385</v>
      </c>
      <c r="G33" s="240"/>
      <c r="H33" s="186"/>
      <c r="I33" s="199" t="s">
        <v>207</v>
      </c>
      <c r="J33" s="200" t="s">
        <v>386</v>
      </c>
      <c r="K33" s="200" t="s">
        <v>385</v>
      </c>
    </row>
    <row r="34" spans="1:11" ht="19.5" customHeight="1">
      <c r="A34" s="240">
        <f>IF(D34="","",1)</f>
      </c>
      <c r="B34" s="189"/>
      <c r="C34" s="190"/>
      <c r="D34" s="191"/>
      <c r="E34" s="192"/>
      <c r="G34" s="240">
        <f>IF(J34="","",1)</f>
      </c>
      <c r="H34" s="193"/>
      <c r="I34" s="194"/>
      <c r="J34" s="191"/>
      <c r="K34" s="196"/>
    </row>
    <row r="35" spans="1:11" ht="15.75" customHeight="1">
      <c r="A35" s="240"/>
      <c r="B35" s="189"/>
      <c r="C35" s="197" t="s">
        <v>391</v>
      </c>
      <c r="D35" s="198" t="s">
        <v>387</v>
      </c>
      <c r="E35" s="198" t="s">
        <v>199</v>
      </c>
      <c r="G35" s="240"/>
      <c r="H35" s="193"/>
      <c r="I35" s="199" t="s">
        <v>388</v>
      </c>
      <c r="J35" s="200" t="s">
        <v>387</v>
      </c>
      <c r="K35" s="200" t="s">
        <v>199</v>
      </c>
    </row>
    <row r="36" spans="1:11" ht="19.5" customHeight="1">
      <c r="A36" s="240"/>
      <c r="B36" s="189"/>
      <c r="C36" s="201"/>
      <c r="D36" s="191"/>
      <c r="E36" s="202"/>
      <c r="G36" s="240"/>
      <c r="H36" s="193"/>
      <c r="I36" s="203"/>
      <c r="J36" s="195"/>
      <c r="K36" s="204"/>
    </row>
    <row r="37" spans="1:11" ht="19.5" customHeight="1">
      <c r="A37" s="240"/>
      <c r="B37" s="205">
        <v>4</v>
      </c>
      <c r="C37" s="201"/>
      <c r="D37" s="191"/>
      <c r="E37" s="202"/>
      <c r="G37" s="240"/>
      <c r="H37" s="206">
        <v>4</v>
      </c>
      <c r="I37" s="203"/>
      <c r="J37" s="195"/>
      <c r="K37" s="204"/>
    </row>
    <row r="38" spans="1:11" ht="19.5" customHeight="1">
      <c r="A38" s="240"/>
      <c r="B38" s="189"/>
      <c r="C38" s="201"/>
      <c r="D38" s="191"/>
      <c r="E38" s="202"/>
      <c r="G38" s="240"/>
      <c r="H38" s="193"/>
      <c r="I38" s="203"/>
      <c r="J38" s="195"/>
      <c r="K38" s="204"/>
    </row>
    <row r="39" spans="1:11" ht="19.5" customHeight="1">
      <c r="A39" s="240"/>
      <c r="B39" s="189"/>
      <c r="C39" s="201"/>
      <c r="D39" s="191"/>
      <c r="E39" s="202"/>
      <c r="G39" s="240"/>
      <c r="H39" s="193"/>
      <c r="I39" s="203"/>
      <c r="J39" s="195"/>
      <c r="K39" s="204"/>
    </row>
    <row r="40" spans="1:11" ht="19.5" customHeight="1">
      <c r="A40" s="240"/>
      <c r="B40" s="207"/>
      <c r="C40" s="201"/>
      <c r="D40" s="191"/>
      <c r="E40" s="202"/>
      <c r="G40" s="240"/>
      <c r="H40" s="208"/>
      <c r="I40" s="203"/>
      <c r="J40" s="195"/>
      <c r="K40" s="204"/>
    </row>
    <row r="41" spans="1:11" ht="18" customHeight="1">
      <c r="A41" s="240"/>
      <c r="C41" s="209"/>
      <c r="D41" s="209"/>
      <c r="E41" s="209"/>
      <c r="G41" s="240"/>
      <c r="I41" s="209"/>
      <c r="J41" s="209"/>
      <c r="K41" s="209"/>
    </row>
    <row r="42" spans="1:11" ht="18" customHeight="1">
      <c r="A42" s="240"/>
      <c r="C42" s="209"/>
      <c r="D42" s="209"/>
      <c r="E42" s="209"/>
      <c r="G42" s="240"/>
      <c r="I42" s="209"/>
      <c r="J42" s="209"/>
      <c r="K42" s="209"/>
    </row>
    <row r="43" spans="1:11" ht="15.75" customHeight="1">
      <c r="A43" s="240"/>
      <c r="B43" s="183"/>
      <c r="C43" s="210" t="s">
        <v>207</v>
      </c>
      <c r="D43" s="211" t="s">
        <v>390</v>
      </c>
      <c r="E43" s="198" t="s">
        <v>385</v>
      </c>
      <c r="G43" s="240"/>
      <c r="H43" s="186"/>
      <c r="I43" s="199" t="s">
        <v>207</v>
      </c>
      <c r="J43" s="200" t="s">
        <v>386</v>
      </c>
      <c r="K43" s="200" t="s">
        <v>385</v>
      </c>
    </row>
    <row r="44" spans="1:11" ht="19.5" customHeight="1">
      <c r="A44" s="240">
        <f>IF(D44="","",1)</f>
      </c>
      <c r="B44" s="189"/>
      <c r="C44" s="190"/>
      <c r="D44" s="191"/>
      <c r="E44" s="192"/>
      <c r="G44" s="240">
        <f>IF(J44="","",1)</f>
      </c>
      <c r="H44" s="193"/>
      <c r="I44" s="194"/>
      <c r="J44" s="191"/>
      <c r="K44" s="196"/>
    </row>
    <row r="45" spans="1:11" ht="15.75" customHeight="1">
      <c r="A45" s="240"/>
      <c r="B45" s="189"/>
      <c r="C45" s="197" t="s">
        <v>391</v>
      </c>
      <c r="D45" s="198" t="s">
        <v>387</v>
      </c>
      <c r="E45" s="198" t="s">
        <v>199</v>
      </c>
      <c r="G45" s="240"/>
      <c r="H45" s="193"/>
      <c r="I45" s="199" t="s">
        <v>388</v>
      </c>
      <c r="J45" s="200" t="s">
        <v>387</v>
      </c>
      <c r="K45" s="200" t="s">
        <v>199</v>
      </c>
    </row>
    <row r="46" spans="1:11" ht="19.5" customHeight="1">
      <c r="A46" s="240"/>
      <c r="B46" s="189"/>
      <c r="C46" s="201"/>
      <c r="D46" s="191"/>
      <c r="E46" s="202"/>
      <c r="G46" s="240"/>
      <c r="H46" s="193"/>
      <c r="I46" s="203"/>
      <c r="J46" s="195"/>
      <c r="K46" s="204"/>
    </row>
    <row r="47" spans="1:11" ht="19.5" customHeight="1">
      <c r="A47" s="240"/>
      <c r="B47" s="205">
        <v>5</v>
      </c>
      <c r="C47" s="201"/>
      <c r="D47" s="191"/>
      <c r="E47" s="202"/>
      <c r="G47" s="240"/>
      <c r="H47" s="206">
        <v>5</v>
      </c>
      <c r="I47" s="203"/>
      <c r="J47" s="195"/>
      <c r="K47" s="204"/>
    </row>
    <row r="48" spans="1:11" ht="19.5" customHeight="1">
      <c r="A48" s="240"/>
      <c r="B48" s="189"/>
      <c r="C48" s="201"/>
      <c r="D48" s="191"/>
      <c r="E48" s="202"/>
      <c r="G48" s="240"/>
      <c r="H48" s="193"/>
      <c r="I48" s="203"/>
      <c r="J48" s="195"/>
      <c r="K48" s="204"/>
    </row>
    <row r="49" spans="1:11" ht="19.5" customHeight="1">
      <c r="A49" s="240"/>
      <c r="B49" s="189"/>
      <c r="C49" s="201"/>
      <c r="D49" s="191"/>
      <c r="E49" s="202"/>
      <c r="G49" s="240"/>
      <c r="H49" s="193"/>
      <c r="I49" s="203"/>
      <c r="J49" s="195"/>
      <c r="K49" s="204"/>
    </row>
    <row r="50" spans="1:11" ht="19.5" customHeight="1">
      <c r="A50" s="240"/>
      <c r="B50" s="207"/>
      <c r="C50" s="201"/>
      <c r="D50" s="191"/>
      <c r="E50" s="202"/>
      <c r="G50" s="240"/>
      <c r="H50" s="208"/>
      <c r="I50" s="203"/>
      <c r="J50" s="195"/>
      <c r="K50" s="204"/>
    </row>
    <row r="51" spans="1:11" ht="18" customHeight="1">
      <c r="A51" s="240"/>
      <c r="C51" s="209"/>
      <c r="D51" s="209"/>
      <c r="E51" s="209"/>
      <c r="G51" s="240"/>
      <c r="I51" s="209"/>
      <c r="J51" s="209"/>
      <c r="K51" s="209"/>
    </row>
    <row r="52" spans="1:11" ht="18" customHeight="1">
      <c r="A52" s="240"/>
      <c r="C52" s="209"/>
      <c r="D52" s="209"/>
      <c r="E52" s="209"/>
      <c r="G52" s="240"/>
      <c r="I52" s="209"/>
      <c r="J52" s="209"/>
      <c r="K52" s="209"/>
    </row>
    <row r="53" spans="1:11" ht="15.75" customHeight="1">
      <c r="A53" s="240"/>
      <c r="B53" s="183"/>
      <c r="C53" s="210" t="s">
        <v>207</v>
      </c>
      <c r="D53" s="211" t="s">
        <v>390</v>
      </c>
      <c r="E53" s="198" t="s">
        <v>385</v>
      </c>
      <c r="G53" s="240"/>
      <c r="H53" s="186"/>
      <c r="I53" s="199" t="s">
        <v>207</v>
      </c>
      <c r="J53" s="200" t="s">
        <v>386</v>
      </c>
      <c r="K53" s="200" t="s">
        <v>385</v>
      </c>
    </row>
    <row r="54" spans="1:11" ht="19.5" customHeight="1">
      <c r="A54" s="240">
        <f>IF(D54="","",1)</f>
      </c>
      <c r="B54" s="189"/>
      <c r="C54" s="190"/>
      <c r="D54" s="191"/>
      <c r="E54" s="192"/>
      <c r="G54" s="240">
        <f>IF(J54="","",1)</f>
      </c>
      <c r="H54" s="193"/>
      <c r="I54" s="194"/>
      <c r="J54" s="191"/>
      <c r="K54" s="196"/>
    </row>
    <row r="55" spans="1:11" ht="15.75" customHeight="1">
      <c r="A55" s="240"/>
      <c r="B55" s="189"/>
      <c r="C55" s="197" t="s">
        <v>391</v>
      </c>
      <c r="D55" s="198" t="s">
        <v>387</v>
      </c>
      <c r="E55" s="198" t="s">
        <v>199</v>
      </c>
      <c r="G55" s="240"/>
      <c r="H55" s="193"/>
      <c r="I55" s="199" t="s">
        <v>388</v>
      </c>
      <c r="J55" s="200" t="s">
        <v>387</v>
      </c>
      <c r="K55" s="200" t="s">
        <v>199</v>
      </c>
    </row>
    <row r="56" spans="1:11" ht="19.5" customHeight="1">
      <c r="A56" s="240"/>
      <c r="B56" s="189"/>
      <c r="C56" s="201"/>
      <c r="D56" s="191"/>
      <c r="E56" s="202"/>
      <c r="G56" s="240"/>
      <c r="H56" s="193"/>
      <c r="I56" s="203"/>
      <c r="J56" s="195"/>
      <c r="K56" s="204"/>
    </row>
    <row r="57" spans="1:11" ht="19.5" customHeight="1">
      <c r="A57" s="240"/>
      <c r="B57" s="205">
        <v>6</v>
      </c>
      <c r="C57" s="201"/>
      <c r="D57" s="191"/>
      <c r="E57" s="202"/>
      <c r="G57" s="240"/>
      <c r="H57" s="206">
        <v>6</v>
      </c>
      <c r="I57" s="203"/>
      <c r="J57" s="195"/>
      <c r="K57" s="204"/>
    </row>
    <row r="58" spans="1:11" ht="19.5" customHeight="1">
      <c r="A58" s="240"/>
      <c r="B58" s="189"/>
      <c r="C58" s="201"/>
      <c r="D58" s="191"/>
      <c r="E58" s="202"/>
      <c r="G58" s="240"/>
      <c r="H58" s="193"/>
      <c r="I58" s="203"/>
      <c r="J58" s="195"/>
      <c r="K58" s="204"/>
    </row>
    <row r="59" spans="1:11" ht="19.5" customHeight="1">
      <c r="A59" s="240"/>
      <c r="B59" s="189"/>
      <c r="C59" s="201"/>
      <c r="D59" s="191"/>
      <c r="E59" s="202"/>
      <c r="G59" s="240"/>
      <c r="H59" s="193"/>
      <c r="I59" s="203"/>
      <c r="J59" s="195"/>
      <c r="K59" s="204"/>
    </row>
    <row r="60" spans="1:11" ht="19.5" customHeight="1">
      <c r="A60" s="240"/>
      <c r="B60" s="207"/>
      <c r="C60" s="201"/>
      <c r="D60" s="191"/>
      <c r="E60" s="202"/>
      <c r="G60" s="240"/>
      <c r="H60" s="208"/>
      <c r="I60" s="203"/>
      <c r="J60" s="195"/>
      <c r="K60" s="204"/>
    </row>
  </sheetData>
  <sheetProtection sheet="1" objects="1" scenarios="1" selectLockedCells="1"/>
  <mergeCells count="3">
    <mergeCell ref="B2:C2"/>
    <mergeCell ref="H2:I2"/>
    <mergeCell ref="B1:F1"/>
  </mergeCells>
  <dataValidations count="2">
    <dataValidation type="list" allowBlank="1" showInputMessage="1" showErrorMessage="1" sqref="C54 I44 C34 I24 C14 C44 C4 I4 I14 C24 I34 I54">
      <formula1>"4×100mR,4×400mR"</formula1>
    </dataValidation>
    <dataValidation type="list" allowBlank="1" showInputMessage="1" imeMode="on" sqref="J44 D44 J24 D24 J34 J4 D34 D4 J14 D14 J54 D54">
      <formula1>$P$2</formula1>
    </dataValidation>
  </dataValidations>
  <printOptions/>
  <pageMargins left="0.75" right="0.75" top="0.7" bottom="0.43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kawasaki</cp:lastModifiedBy>
  <cp:lastPrinted>2016-04-29T10:20:33Z</cp:lastPrinted>
  <dcterms:created xsi:type="dcterms:W3CDTF">2008-02-20T03:31:46Z</dcterms:created>
  <dcterms:modified xsi:type="dcterms:W3CDTF">2017-05-05T03:09:18Z</dcterms:modified>
  <cp:category/>
  <cp:version/>
  <cp:contentType/>
  <cp:contentStatus/>
</cp:coreProperties>
</file>