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男子種目" sheetId="3" state="hidden" r:id="rId3"/>
    <sheet name="女子種目" sheetId="4" state="hidden" r:id="rId4"/>
    <sheet name="種目コード" sheetId="5" state="hidden" r:id="rId5"/>
    <sheet name="各種コード" sheetId="6" state="hidden" r:id="rId6"/>
    <sheet name="100m申込(様式1)" sheetId="7" r:id="rId7"/>
    <sheet name="リレー(様式2）" sheetId="8" r:id="rId8"/>
  </sheets>
  <externalReferences>
    <externalReference r:id="rId11"/>
  </externalReferences>
  <definedNames>
    <definedName name="_xlnm.Print_Area" localSheetId="6">'100m申込(様式1)'!$A$1:$Y$50</definedName>
    <definedName name="_xlnm.Print_Area" localSheetId="7">'リレー(様式2）'!$A$1:$K$82</definedName>
    <definedName name="_xlnm.Print_Area" localSheetId="0">'最初にご確認ください'!$B$1:$Q$58</definedName>
    <definedName name="_xlnm.Print_Titles" localSheetId="6">'100m申込(様式1)'!$1:$9</definedName>
  </definedNames>
  <calcPr fullCalcOnLoad="1"/>
</workbook>
</file>

<file path=xl/sharedStrings.xml><?xml version="1.0" encoding="utf-8"?>
<sst xmlns="http://schemas.openxmlformats.org/spreadsheetml/2006/main" count="703" uniqueCount="384">
  <si>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</si>
  <si>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</si>
  <si>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</si>
  <si>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</si>
  <si>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</si>
  <si>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</si>
  <si>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</si>
  <si>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</si>
  <si>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</si>
  <si>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</si>
  <si>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</si>
  <si>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</si>
  <si>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</si>
  <si>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</si>
  <si>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</si>
  <si>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</si>
  <si>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</si>
  <si>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</si>
  <si>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</si>
  <si>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</si>
  <si>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</si>
  <si>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</si>
  <si>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</si>
  <si>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</si>
  <si>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</si>
  <si>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</si>
  <si>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</si>
  <si>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</si>
  <si>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</si>
  <si>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</si>
  <si>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</si>
  <si>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</si>
  <si>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</si>
  <si>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</si>
  <si>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</si>
  <si>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</si>
  <si>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</si>
  <si>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</si>
  <si>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</si>
  <si>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</si>
  <si>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</si>
  <si>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</si>
  <si>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</si>
  <si>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</si>
  <si>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</si>
  <si>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</si>
  <si>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</si>
  <si>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</si>
  <si>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</si>
  <si>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</si>
  <si>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</si>
  <si>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</si>
  <si>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</si>
  <si>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</si>
  <si>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</si>
  <si>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</si>
  <si>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</si>
  <si>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</si>
  <si>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</si>
  <si>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</si>
  <si>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</si>
  <si>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</si>
  <si>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</si>
  <si>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</si>
  <si>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</si>
  <si>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</si>
  <si>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</si>
  <si>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</si>
  <si>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</si>
  <si>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</si>
  <si>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</si>
  <si>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</si>
  <si>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</si>
  <si>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</si>
  <si>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</si>
  <si>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</si>
  <si>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</si>
  <si>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</si>
  <si>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</si>
  <si>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</si>
  <si>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</si>
  <si>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</si>
  <si>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</si>
  <si>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</si>
  <si>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</si>
  <si>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</si>
  <si>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</si>
  <si>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</si>
  <si>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</si>
  <si>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</si>
  <si>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</si>
  <si>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</si>
  <si>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</si>
  <si>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</si>
  <si>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</si>
  <si>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</si>
  <si>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</si>
  <si>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</si>
  <si>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</si>
  <si>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</si>
  <si>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</si>
  <si>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</si>
  <si>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</si>
  <si>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</si>
  <si>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</si>
  <si>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</si>
  <si>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</si>
  <si>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</si>
  <si>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</si>
  <si>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</si>
  <si>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</si>
  <si>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</si>
  <si>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</si>
  <si>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</si>
  <si>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</si>
  <si>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</si>
  <si>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</si>
  <si>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</si>
  <si>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</si>
  <si>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</si>
  <si>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</si>
  <si>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</si>
  <si>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</si>
  <si>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</si>
  <si>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</si>
  <si>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</si>
  <si>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</si>
  <si>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</si>
  <si>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</si>
  <si>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</si>
  <si>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</si>
  <si>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</si>
  <si>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</si>
  <si>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</si>
  <si>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</si>
  <si>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</si>
  <si>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</si>
  <si>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</si>
  <si>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</si>
  <si>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</si>
  <si>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</si>
  <si>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</si>
  <si>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</si>
  <si>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</si>
  <si>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</si>
  <si>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</si>
  <si>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</si>
  <si>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</si>
  <si>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</si>
  <si>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</si>
  <si>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</si>
  <si>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</si>
  <si>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</si>
  <si>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</si>
  <si>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</si>
  <si>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</si>
  <si>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</si>
  <si>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</si>
  <si>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</si>
  <si>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</si>
  <si>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</si>
  <si>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</si>
  <si>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</si>
  <si>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</si>
  <si>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</si>
  <si>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</si>
  <si>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</si>
  <si>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</si>
  <si>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</si>
  <si>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</si>
  <si>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</si>
  <si>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</si>
  <si>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</si>
  <si>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</si>
  <si>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</si>
  <si>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</si>
  <si>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</si>
  <si>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</si>
  <si>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</si>
  <si>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</si>
  <si>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</si>
  <si>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</si>
  <si>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</si>
  <si>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</si>
  <si>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</si>
  <si>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</si>
  <si>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</si>
  <si>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</si>
  <si>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</si>
  <si>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</si>
  <si>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</si>
  <si>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</si>
  <si>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</si>
  <si>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</si>
  <si>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</si>
  <si>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</si>
  <si>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</si>
  <si>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</si>
  <si>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</si>
  <si>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</si>
  <si>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</si>
  <si>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</si>
  <si>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</si>
  <si>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</si>
  <si>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</si>
  <si>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</si>
  <si>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</si>
  <si>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</si>
  <si>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</si>
  <si>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</si>
  <si>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</si>
  <si>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</si>
  <si>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</si>
  <si>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</si>
  <si>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</si>
  <si>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</si>
  <si>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</si>
  <si>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</si>
  <si>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</si>
  <si>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</si>
  <si>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</si>
  <si>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</si>
  <si>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【基本注意】</t>
  </si>
  <si>
    <t>１．このファイルは、Microsoft® Excel 2003で作られています。</t>
  </si>
  <si>
    <t>１　記入例</t>
  </si>
  <si>
    <t>２　入力上の注意</t>
  </si>
  <si>
    <t>最初に申込必要事項シートに、必要事項を入力して下さい。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</si>
  <si>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</si>
  <si>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</si>
  <si>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</si>
  <si>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</si>
  <si>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</si>
  <si>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</si>
  <si>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</si>
  <si>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</si>
  <si>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</si>
  <si>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</si>
  <si>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</si>
  <si>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</si>
  <si>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</si>
  <si>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</si>
  <si>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</si>
  <si>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</si>
  <si>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</si>
  <si>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</si>
  <si>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</si>
  <si>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</si>
  <si>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</si>
  <si>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</si>
  <si>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</si>
  <si>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</si>
  <si>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</si>
  <si>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</si>
  <si>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</si>
  <si>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</si>
  <si>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</si>
  <si>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</si>
  <si>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</si>
  <si>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</si>
  <si>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</si>
  <si>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</si>
  <si>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</si>
  <si>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</si>
  <si>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</si>
  <si>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</si>
  <si>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</si>
  <si>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</si>
  <si>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</si>
  <si>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</si>
  <si>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</si>
  <si>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</si>
  <si>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</si>
  <si>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</si>
  <si>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</si>
  <si>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</si>
  <si>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</si>
  <si>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</si>
  <si>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</si>
  <si>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</si>
  <si>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</si>
  <si>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２．Microsoft Excel を使用してデータを読み取りますので、下記の通り入力しない場合は、正しく読み取れなかったり表示されません。</t>
  </si>
  <si>
    <t>（１）氏名</t>
  </si>
  <si>
    <t>学生は学年を半角数字で入力して下さい。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</si>
  <si>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</si>
  <si>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※未記入の場合はランキング最下位として処理します。</t>
  </si>
  <si>
    <t>ナンバー登録の選手名の標記に準じます。</t>
  </si>
  <si>
    <t>十勝陸上競技協会主催大会申込</t>
  </si>
  <si>
    <t>緊急連絡先</t>
  </si>
  <si>
    <t>電話(携帯)</t>
  </si>
  <si>
    <t>氏 名</t>
  </si>
  <si>
    <t>　　　大会申込みの注意(必ずお読みください)　　　　</t>
  </si>
  <si>
    <t>　申込入力の間違いが、多く見られます。</t>
  </si>
  <si>
    <t>今一度「最初にご確認下さい」をよく読みんで確認下さい。</t>
  </si>
  <si>
    <t>所属名(学校名)</t>
  </si>
  <si>
    <t>(例) 帯広柏葉高、帯広農業高</t>
  </si>
  <si>
    <t>(例) 音更中、帯広第一中</t>
  </si>
  <si>
    <t>(例) 帯広畜産大、十勝陸協　</t>
  </si>
  <si>
    <r>
      <t xml:space="preserve">ナンバー登録の学校名標記に準じます。 </t>
    </r>
    <r>
      <rPr>
        <b/>
        <u val="single"/>
        <sz val="14"/>
        <rFont val="ＭＳ ゴシック"/>
        <family val="3"/>
      </rPr>
      <t>学校名の末尾に中学校は"</t>
    </r>
    <r>
      <rPr>
        <b/>
        <u val="single"/>
        <sz val="14"/>
        <color indexed="10"/>
        <rFont val="ＭＳ ゴシック"/>
        <family val="3"/>
      </rPr>
      <t>中</t>
    </r>
    <r>
      <rPr>
        <b/>
        <u val="single"/>
        <sz val="14"/>
        <rFont val="ＭＳ ゴシック"/>
        <family val="3"/>
      </rPr>
      <t>"、高校は"</t>
    </r>
    <r>
      <rPr>
        <b/>
        <u val="single"/>
        <sz val="14"/>
        <color indexed="10"/>
        <rFont val="ＭＳ ゴシック"/>
        <family val="3"/>
      </rPr>
      <t>高</t>
    </r>
    <r>
      <rPr>
        <b/>
        <u val="single"/>
        <sz val="14"/>
        <rFont val="ＭＳ ゴシック"/>
        <family val="3"/>
      </rPr>
      <t>"、大学は"</t>
    </r>
    <r>
      <rPr>
        <b/>
        <u val="single"/>
        <sz val="14"/>
        <color indexed="10"/>
        <rFont val="ＭＳ ゴシック"/>
        <family val="3"/>
      </rPr>
      <t>大</t>
    </r>
    <r>
      <rPr>
        <b/>
        <u val="single"/>
        <sz val="14"/>
        <rFont val="ＭＳ ゴシック"/>
        <family val="3"/>
      </rPr>
      <t>"をつけること</t>
    </r>
    <r>
      <rPr>
        <sz val="12"/>
        <rFont val="ＭＳ ゴシック"/>
        <family val="3"/>
      </rPr>
      <t>。</t>
    </r>
  </si>
  <si>
    <t>　【例】サーキット１戦申込（帯九中)</t>
  </si>
  <si>
    <t>(例)　２文字　東＿＿＿京　、　３文字　北海＿＿道　、　４文字　十勝＿帯広　、　５文字　北海道十勝　、　６文字　北海道中札内　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</si>
  <si>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５文字以上はスペースは入れず入力してください。</t>
    </r>
  </si>
  <si>
    <t>記録をもって班組する場合に必要となりますので、必ず入力してください。初参加の場合、練習記録でも可とします。</t>
  </si>
  <si>
    <t>・記録の単位記号は半角数字と半角記号("," ".")で入力してください。</t>
  </si>
  <si>
    <t>【男子】</t>
  </si>
  <si>
    <t>【女子】</t>
  </si>
  <si>
    <t>最高記録(必ず入力)</t>
  </si>
  <si>
    <t>氏　名 (氏名入力の注意確認)</t>
  </si>
  <si>
    <t>NO.カード</t>
  </si>
  <si>
    <t>NO.カード</t>
  </si>
  <si>
    <t>※全道大会に申し込む際の標記です</t>
  </si>
  <si>
    <t>4×100mR</t>
  </si>
  <si>
    <t>【入力例】　　　電気計時　　　51秒10　→　51.10　　　1分03秒00　→　63.00</t>
  </si>
  <si>
    <r>
      <t>・</t>
    </r>
    <r>
      <rPr>
        <b/>
        <u val="single"/>
        <sz val="13"/>
        <color indexed="10"/>
        <rFont val="ＭＳ ゴシック"/>
        <family val="3"/>
      </rPr>
      <t>「秒」は「.」(半角ﾋﾟﾘｵﾄﾞ)</t>
    </r>
    <r>
      <rPr>
        <sz val="13"/>
        <color indexed="10"/>
        <rFont val="ＭＳ ゴシック"/>
        <family val="3"/>
      </rPr>
      <t>で入力してください。</t>
    </r>
  </si>
  <si>
    <t>音更東中学校</t>
  </si>
  <si>
    <t>音更　太郎</t>
  </si>
  <si>
    <t>帯広祐太朗</t>
  </si>
  <si>
    <t>（２）学校名</t>
  </si>
  <si>
    <t>（３）学年</t>
  </si>
  <si>
    <t>４．シート名は、入力完了後も変更しないでください。</t>
  </si>
  <si>
    <t>５．入力シートセルの、行の挿入または削除はしないで下さい。</t>
  </si>
  <si>
    <r>
      <t xml:space="preserve">３．ファイル名は、大会名（学校名）にしてください。保存形式は、可能な限り </t>
    </r>
    <r>
      <rPr>
        <b/>
        <u val="single"/>
        <sz val="16"/>
        <color indexed="8"/>
        <rFont val="ＭＳ ゴシック"/>
        <family val="3"/>
      </rPr>
      <t>Microsoft Excel 2003形式</t>
    </r>
    <r>
      <rPr>
        <sz val="12"/>
        <color indexed="8"/>
        <rFont val="ＭＳ ゴシック"/>
        <family val="3"/>
      </rPr>
      <t>でお願いします。</t>
    </r>
  </si>
  <si>
    <t>計算値の算出方法</t>
  </si>
  <si>
    <t>①</t>
  </si>
  <si>
    <t>②</t>
  </si>
  <si>
    <t>③</t>
  </si>
  <si>
    <t>④</t>
  </si>
  <si>
    <t>合計</t>
  </si>
  <si>
    <t>＋</t>
  </si>
  <si>
    <t>計算値</t>
  </si>
  <si>
    <r>
      <t>記録は</t>
    </r>
    <r>
      <rPr>
        <b/>
        <sz val="11"/>
        <color indexed="10"/>
        <rFont val="ＭＳ ゴシック"/>
        <family val="3"/>
      </rPr>
      <t>必ず</t>
    </r>
    <r>
      <rPr>
        <sz val="10"/>
        <color indexed="10"/>
        <rFont val="ＭＳ ゴシック"/>
        <family val="3"/>
      </rPr>
      <t>入力（計算値でもＯＫ）秒単位で</t>
    </r>
  </si>
  <si>
    <t>タイムは必ず入力すること。</t>
  </si>
  <si>
    <t>７文字以内</t>
  </si>
  <si>
    <t>※第１レースのエントリーのみ行ってください。複数チームを申込の場合、第２レースは再編成が可能です。</t>
  </si>
  <si>
    <t>Ａ</t>
  </si>
  <si>
    <t>Ｂ</t>
  </si>
  <si>
    <t>Ｃ</t>
  </si>
  <si>
    <t>チーム名 （リストより選択）</t>
  </si>
  <si>
    <r>
      <t>チーム名</t>
    </r>
    <r>
      <rPr>
        <sz val="10"/>
        <rFont val="ＭＳ Ｐゴシック"/>
        <family val="3"/>
      </rPr>
      <t xml:space="preserve"> (リストより選択)</t>
    </r>
  </si>
  <si>
    <t>リストから選択（直接入力もできます）</t>
  </si>
  <si>
    <t>種目別記録会第５戦　リレー申込み</t>
  </si>
  <si>
    <t>エントーリー　小学生は５名まで</t>
  </si>
  <si>
    <t>Ｄ</t>
  </si>
  <si>
    <t>Ｅ</t>
  </si>
  <si>
    <t>Ｆ</t>
  </si>
  <si>
    <t>Ｇ</t>
  </si>
  <si>
    <t>Ｈ</t>
  </si>
  <si>
    <t>（４）最高記録</t>
  </si>
  <si>
    <t>大会名</t>
  </si>
  <si>
    <t>男子</t>
  </si>
  <si>
    <t>女子</t>
  </si>
  <si>
    <t>所属名</t>
  </si>
  <si>
    <t>連絡先</t>
  </si>
  <si>
    <t>小学生300円、中学生以上500円</t>
  </si>
  <si>
    <t>参加料</t>
  </si>
  <si>
    <t>名　　　×</t>
  </si>
  <si>
    <t>円＝</t>
  </si>
  <si>
    <t>円</t>
  </si>
  <si>
    <t>個人種目の参加料は手入力でお願いします。</t>
  </si>
  <si>
    <t>計</t>
  </si>
  <si>
    <t>小学生以外は必ず入力すること</t>
  </si>
  <si>
    <t>男女計</t>
  </si>
  <si>
    <t>※最高記録は必ず記入してください。無い場合は練習記録も可</t>
  </si>
  <si>
    <t>連番</t>
  </si>
  <si>
    <t>学校(所属)名</t>
  </si>
  <si>
    <t>参加種目</t>
  </si>
  <si>
    <t>最高記録</t>
  </si>
  <si>
    <t>例</t>
  </si>
  <si>
    <t>十勝たろう</t>
  </si>
  <si>
    <t>白樺AC</t>
  </si>
  <si>
    <t>十勝　花子</t>
  </si>
  <si>
    <t>ﾄｶﾁ ﾊﾅｺ</t>
  </si>
  <si>
    <t>幕別札内南中</t>
  </si>
  <si>
    <t>↓</t>
  </si>
  <si>
    <t>↓</t>
  </si>
  <si>
    <t>No.ｶｰﾄﾞ</t>
  </si>
  <si>
    <t>氏　名</t>
  </si>
  <si>
    <t>ﾌﾘｶﾞﾅ</t>
  </si>
  <si>
    <t>ﾄｶﾁ ﾀﾛｳ</t>
  </si>
  <si>
    <t>100m</t>
  </si>
  <si>
    <t>12.50</t>
  </si>
  <si>
    <t>15.25</t>
  </si>
  <si>
    <t>小学100m</t>
  </si>
  <si>
    <t>種目別記録会５戦</t>
  </si>
  <si>
    <r>
      <t>注</t>
    </r>
    <r>
      <rPr>
        <sz val="12"/>
        <color indexed="10"/>
        <rFont val="ＭＳ ゴシック"/>
        <family val="3"/>
      </rPr>
      <t>：中学生以上は必ず最高記録を入れてください。記録によるクラス分けを行います。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</si>
</sst>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0.0_ "/>
    <numFmt numFmtId="189" formatCode="#,##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10"/>
      <name val="ＭＳ ゴシック"/>
      <family val="3"/>
    </font>
    <font>
      <b/>
      <u val="single"/>
      <sz val="14"/>
      <color indexed="10"/>
      <name val="ＭＳ ゴシック"/>
      <family val="3"/>
    </font>
    <font>
      <b/>
      <u val="single"/>
      <sz val="14"/>
      <name val="ＭＳ ゴシック"/>
      <family val="3"/>
    </font>
    <font>
      <b/>
      <u val="single"/>
      <sz val="13"/>
      <color indexed="10"/>
      <name val="ＭＳ ゴシック"/>
      <family val="3"/>
    </font>
    <font>
      <sz val="13"/>
      <name val="ＭＳ Ｐゴシック"/>
      <family val="3"/>
    </font>
    <font>
      <sz val="13"/>
      <name val="ＭＳ ゴシック"/>
      <family val="3"/>
    </font>
    <font>
      <sz val="13"/>
      <color indexed="10"/>
      <name val="ＭＳ ゴシック"/>
      <family val="3"/>
    </font>
    <font>
      <b/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b/>
      <u val="single"/>
      <sz val="16"/>
      <color indexed="8"/>
      <name val="ＭＳ ゴシック"/>
      <family val="3"/>
    </font>
    <font>
      <b/>
      <sz val="10"/>
      <name val="ＭＳ ゴシック"/>
      <family val="3"/>
    </font>
    <font>
      <sz val="10"/>
      <color indexed="9"/>
      <name val="ＭＳ ゴシック"/>
      <family val="3"/>
    </font>
    <font>
      <b/>
      <sz val="10"/>
      <color indexed="10"/>
      <name val="ＭＳ ゴシック"/>
      <family val="3"/>
    </font>
    <font>
      <sz val="10"/>
      <color indexed="10"/>
      <name val="ＭＳ Ｐゴシック"/>
      <family val="3"/>
    </font>
    <font>
      <sz val="11"/>
      <color indexed="9"/>
      <name val="ＭＳ ゴシック"/>
      <family val="3"/>
    </font>
    <font>
      <sz val="18"/>
      <name val="ＭＳ ゴシック"/>
      <family val="3"/>
    </font>
    <font>
      <sz val="12"/>
      <color indexed="9"/>
      <name val="ＭＳ ゴシック"/>
      <family val="3"/>
    </font>
    <font>
      <b/>
      <sz val="8"/>
      <color indexed="10"/>
      <name val="ＭＳ ゴシック"/>
      <family val="3"/>
    </font>
    <font>
      <b/>
      <sz val="12"/>
      <color indexed="10"/>
      <name val="ＭＳ ゴシック"/>
      <family val="3"/>
    </font>
    <font>
      <b/>
      <sz val="14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9"/>
      <color indexed="8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2"/>
      <color indexed="8"/>
      <name val="ＭＳ ゴシック"/>
      <family val="3"/>
    </font>
    <font>
      <b/>
      <sz val="8"/>
      <name val="ＭＳ Ｐゴシック"/>
      <family val="3"/>
    </font>
    <font>
      <b/>
      <sz val="10"/>
      <color indexed="1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35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3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7" borderId="4" applyNumberFormat="0" applyAlignment="0" applyProtection="0"/>
    <xf numFmtId="0" fontId="49" fillId="0" borderId="0" applyNumberFormat="0" applyFill="0" applyBorder="0" applyAlignment="0" applyProtection="0"/>
    <xf numFmtId="0" fontId="40" fillId="4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21" borderId="0" xfId="0" applyFont="1" applyFill="1" applyAlignment="1">
      <alignment horizontal="center" vertical="center"/>
    </xf>
    <xf numFmtId="0" fontId="0" fillId="21" borderId="0" xfId="0" applyFill="1" applyAlignment="1">
      <alignment vertical="center"/>
    </xf>
    <xf numFmtId="0" fontId="17" fillId="0" borderId="0" xfId="0" applyFont="1" applyAlignment="1" applyProtection="1">
      <alignment horizontal="right" vertical="center"/>
      <protection hidden="1"/>
    </xf>
    <xf numFmtId="0" fontId="0" fillId="2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horizontal="left" vertical="center" indent="2"/>
    </xf>
    <xf numFmtId="0" fontId="12" fillId="0" borderId="0" xfId="0" applyFont="1" applyAlignment="1">
      <alignment horizontal="distributed" vertical="top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4" fillId="8" borderId="10" xfId="0" applyFont="1" applyFill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left" vertical="center" indent="1"/>
      <protection locked="0"/>
    </xf>
    <xf numFmtId="0" fontId="34" fillId="0" borderId="0" xfId="0" applyFont="1" applyAlignment="1">
      <alignment vertical="top"/>
    </xf>
    <xf numFmtId="0" fontId="17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186" fontId="17" fillId="0" borderId="0" xfId="0" applyNumberFormat="1" applyFont="1" applyAlignment="1" applyProtection="1">
      <alignment vertical="center"/>
      <protection hidden="1"/>
    </xf>
    <xf numFmtId="0" fontId="17" fillId="8" borderId="11" xfId="0" applyFont="1" applyFill="1" applyBorder="1" applyAlignment="1" applyProtection="1">
      <alignment vertical="center"/>
      <protection hidden="1" locked="0"/>
    </xf>
    <xf numFmtId="0" fontId="17" fillId="0" borderId="0" xfId="0" applyFont="1" applyAlignment="1" applyProtection="1">
      <alignment vertical="center"/>
      <protection hidden="1" locked="0"/>
    </xf>
    <xf numFmtId="0" fontId="17" fillId="3" borderId="11" xfId="0" applyFont="1" applyFill="1" applyBorder="1" applyAlignment="1" applyProtection="1">
      <alignment vertical="center"/>
      <protection hidden="1" locked="0"/>
    </xf>
    <xf numFmtId="0" fontId="17" fillId="8" borderId="12" xfId="0" applyFont="1" applyFill="1" applyBorder="1" applyAlignment="1" applyProtection="1">
      <alignment vertical="center"/>
      <protection hidden="1" locked="0"/>
    </xf>
    <xf numFmtId="0" fontId="17" fillId="3" borderId="12" xfId="0" applyFont="1" applyFill="1" applyBorder="1" applyAlignment="1" applyProtection="1">
      <alignment vertical="center"/>
      <protection hidden="1" locked="0"/>
    </xf>
    <xf numFmtId="0" fontId="41" fillId="21" borderId="13" xfId="0" applyFont="1" applyFill="1" applyBorder="1" applyAlignment="1" applyProtection="1">
      <alignment horizontal="distributed" vertical="center"/>
      <protection hidden="1"/>
    </xf>
    <xf numFmtId="0" fontId="41" fillId="21" borderId="14" xfId="0" applyFont="1" applyFill="1" applyBorder="1" applyAlignment="1" applyProtection="1">
      <alignment horizontal="distributed" vertical="center"/>
      <protection hidden="1"/>
    </xf>
    <xf numFmtId="0" fontId="41" fillId="21" borderId="15" xfId="0" applyFont="1" applyFill="1" applyBorder="1" applyAlignment="1" applyProtection="1">
      <alignment horizontal="distributed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vertical="center"/>
      <protection hidden="1"/>
    </xf>
    <xf numFmtId="0" fontId="50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17" fillId="0" borderId="10" xfId="0" applyFont="1" applyBorder="1" applyAlignment="1" applyProtection="1">
      <alignment vertical="center"/>
      <protection hidden="1"/>
    </xf>
    <xf numFmtId="0" fontId="17" fillId="0" borderId="10" xfId="0" applyFont="1" applyBorder="1" applyAlignment="1" applyProtection="1">
      <alignment horizontal="left" vertical="center" inden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7" fillId="0" borderId="11" xfId="0" applyFont="1" applyBorder="1" applyAlignment="1" applyProtection="1">
      <alignment horizontal="right" vertical="center" indent="1"/>
      <protection hidden="1"/>
    </xf>
    <xf numFmtId="0" fontId="17" fillId="0" borderId="11" xfId="0" applyFont="1" applyBorder="1" applyAlignment="1" applyProtection="1">
      <alignment horizontal="left" vertical="center" indent="1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left" vertical="center" inden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3" fillId="21" borderId="0" xfId="0" applyFont="1" applyFill="1" applyAlignment="1" applyProtection="1">
      <alignment vertical="center"/>
      <protection hidden="1"/>
    </xf>
    <xf numFmtId="0" fontId="10" fillId="21" borderId="0" xfId="0" applyFont="1" applyFill="1" applyAlignment="1" applyProtection="1">
      <alignment vertical="center"/>
      <protection hidden="1"/>
    </xf>
    <xf numFmtId="0" fontId="10" fillId="21" borderId="0" xfId="0" applyFont="1" applyFill="1" applyBorder="1" applyAlignment="1" applyProtection="1">
      <alignment vertical="center" wrapText="1"/>
      <protection hidden="1"/>
    </xf>
    <xf numFmtId="0" fontId="15" fillId="21" borderId="0" xfId="0" applyFont="1" applyFill="1" applyAlignment="1" applyProtection="1">
      <alignment vertical="center"/>
      <protection hidden="1"/>
    </xf>
    <xf numFmtId="0" fontId="10" fillId="21" borderId="0" xfId="0" applyFont="1" applyFill="1" applyAlignment="1" applyProtection="1">
      <alignment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21" borderId="0" xfId="0" applyFont="1" applyFill="1" applyAlignment="1" applyProtection="1">
      <alignment vertical="center"/>
      <protection hidden="1"/>
    </xf>
    <xf numFmtId="0" fontId="46" fillId="21" borderId="0" xfId="0" applyFont="1" applyFill="1" applyAlignment="1" applyProtection="1">
      <alignment vertical="center"/>
      <protection hidden="1"/>
    </xf>
    <xf numFmtId="0" fontId="45" fillId="21" borderId="0" xfId="0" applyFont="1" applyFill="1" applyAlignment="1" applyProtection="1">
      <alignment vertical="center"/>
      <protection hidden="1"/>
    </xf>
    <xf numFmtId="0" fontId="45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horizontal="left" vertical="center"/>
      <protection hidden="1"/>
    </xf>
    <xf numFmtId="0" fontId="57" fillId="0" borderId="0" xfId="0" applyFont="1" applyAlignment="1" applyProtection="1">
      <alignment vertical="center"/>
      <protection hidden="1"/>
    </xf>
    <xf numFmtId="0" fontId="57" fillId="0" borderId="0" xfId="0" applyFont="1" applyAlignment="1" applyProtection="1">
      <alignment vertical="center"/>
      <protection hidden="1" locked="0"/>
    </xf>
    <xf numFmtId="0" fontId="3" fillId="0" borderId="0" xfId="0" applyFont="1" applyAlignment="1" applyProtection="1">
      <alignment vertical="center"/>
      <protection hidden="1"/>
    </xf>
    <xf numFmtId="0" fontId="2" fillId="8" borderId="16" xfId="0" applyFont="1" applyFill="1" applyBorder="1" applyAlignment="1" applyProtection="1">
      <alignment horizontal="center" vertical="center"/>
      <protection/>
    </xf>
    <xf numFmtId="0" fontId="4" fillId="8" borderId="11" xfId="0" applyFont="1" applyFill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vertical="center"/>
      <protection/>
    </xf>
    <xf numFmtId="0" fontId="4" fillId="8" borderId="16" xfId="0" applyFont="1" applyFill="1" applyBorder="1" applyAlignment="1" applyProtection="1">
      <alignment horizontal="center" vertical="center"/>
      <protection/>
    </xf>
    <xf numFmtId="0" fontId="4" fillId="8" borderId="10" xfId="0" applyFont="1" applyFill="1" applyBorder="1" applyAlignment="1" applyProtection="1">
      <alignment horizontal="center" vertical="center"/>
      <protection/>
    </xf>
    <xf numFmtId="0" fontId="4" fillId="8" borderId="17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0" fontId="4" fillId="3" borderId="16" xfId="0" applyFont="1" applyFill="1" applyBorder="1" applyAlignment="1" applyProtection="1">
      <alignment horizontal="center" vertical="center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Border="1" applyAlignment="1" applyProtection="1">
      <alignment vertical="center"/>
      <protection hidden="1"/>
    </xf>
    <xf numFmtId="0" fontId="17" fillId="21" borderId="10" xfId="0" applyFont="1" applyFill="1" applyBorder="1" applyAlignment="1" applyProtection="1">
      <alignment horizontal="left" vertical="center" indent="1"/>
      <protection hidden="1"/>
    </xf>
    <xf numFmtId="0" fontId="17" fillId="21" borderId="18" xfId="0" applyFont="1" applyFill="1" applyBorder="1" applyAlignment="1" applyProtection="1">
      <alignment horizontal="left" vertical="center" indent="1"/>
      <protection locked="0"/>
    </xf>
    <xf numFmtId="0" fontId="26" fillId="21" borderId="10" xfId="0" applyFont="1" applyFill="1" applyBorder="1" applyAlignment="1" applyProtection="1">
      <alignment horizontal="left" vertical="center" indent="1"/>
      <protection locked="0"/>
    </xf>
    <xf numFmtId="0" fontId="17" fillId="21" borderId="10" xfId="0" applyFont="1" applyFill="1" applyBorder="1" applyAlignment="1" applyProtection="1">
      <alignment horizontal="center" vertical="center"/>
      <protection hidden="1"/>
    </xf>
    <xf numFmtId="0" fontId="17" fillId="21" borderId="10" xfId="0" applyFont="1" applyFill="1" applyBorder="1" applyAlignment="1" applyProtection="1">
      <alignment horizontal="right" vertical="center" indent="1"/>
      <protection hidden="1"/>
    </xf>
    <xf numFmtId="0" fontId="56" fillId="0" borderId="0" xfId="0" applyFont="1" applyAlignment="1" applyProtection="1">
      <alignment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2" fillId="8" borderId="12" xfId="0" applyFont="1" applyFill="1" applyBorder="1" applyAlignment="1" applyProtection="1">
      <alignment vertical="center"/>
      <protection hidden="1" locked="0"/>
    </xf>
    <xf numFmtId="176" fontId="2" fillId="0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 applyProtection="1">
      <alignment horizontal="left" vertical="center" indent="1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 locked="0"/>
    </xf>
    <xf numFmtId="0" fontId="2" fillId="3" borderId="12" xfId="0" applyFont="1" applyFill="1" applyBorder="1" applyAlignment="1" applyProtection="1">
      <alignment vertical="center"/>
      <protection hidden="1" locked="0"/>
    </xf>
    <xf numFmtId="176" fontId="3" fillId="0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 inden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86" fontId="2" fillId="0" borderId="0" xfId="0" applyNumberFormat="1" applyFont="1" applyAlignment="1" applyProtection="1">
      <alignment vertical="center"/>
      <protection hidden="1"/>
    </xf>
    <xf numFmtId="0" fontId="53" fillId="8" borderId="12" xfId="0" applyFont="1" applyFill="1" applyBorder="1" applyAlignment="1" applyProtection="1">
      <alignment vertical="center"/>
      <protection hidden="1" locked="0"/>
    </xf>
    <xf numFmtId="0" fontId="18" fillId="0" borderId="19" xfId="0" applyFont="1" applyBorder="1" applyAlignment="1" applyProtection="1">
      <alignment horizontal="left" vertical="center" wrapText="1" indent="2"/>
      <protection hidden="1"/>
    </xf>
    <xf numFmtId="0" fontId="53" fillId="3" borderId="12" xfId="0" applyFont="1" applyFill="1" applyBorder="1" applyAlignment="1" applyProtection="1">
      <alignment vertical="center"/>
      <protection hidden="1" locked="0"/>
    </xf>
    <xf numFmtId="0" fontId="2" fillId="0" borderId="20" xfId="0" applyFont="1" applyBorder="1" applyAlignment="1" applyProtection="1">
      <alignment horizontal="right" vertical="center"/>
      <protection hidden="1"/>
    </xf>
    <xf numFmtId="186" fontId="2" fillId="0" borderId="20" xfId="0" applyNumberFormat="1" applyFont="1" applyBorder="1" applyAlignment="1" applyProtection="1">
      <alignment vertical="center"/>
      <protection hidden="1"/>
    </xf>
    <xf numFmtId="176" fontId="2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left" vertical="center" indent="1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176" fontId="3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left" vertical="center" inden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8" borderId="17" xfId="0" applyFont="1" applyFill="1" applyBorder="1" applyAlignment="1" applyProtection="1">
      <alignment vertical="center"/>
      <protection hidden="1" locked="0"/>
    </xf>
    <xf numFmtId="176" fontId="2" fillId="0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 applyProtection="1">
      <alignment horizontal="left" vertical="center" indent="1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3" borderId="17" xfId="0" applyFont="1" applyFill="1" applyBorder="1" applyAlignment="1" applyProtection="1">
      <alignment vertical="center"/>
      <protection hidden="1" locked="0"/>
    </xf>
    <xf numFmtId="176" fontId="3" fillId="0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Border="1" applyAlignment="1" applyProtection="1">
      <alignment horizontal="left" vertical="center" inden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186" fontId="55" fillId="0" borderId="23" xfId="0" applyNumberFormat="1" applyFont="1" applyBorder="1" applyAlignment="1" applyProtection="1">
      <alignment horizontal="right" vertical="center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6" fillId="0" borderId="0" xfId="0" applyFont="1" applyFill="1" applyAlignment="1" applyProtection="1">
      <alignment vertical="center"/>
      <protection hidden="1"/>
    </xf>
    <xf numFmtId="49" fontId="17" fillId="21" borderId="23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right" vertical="center"/>
      <protection hidden="1"/>
    </xf>
    <xf numFmtId="0" fontId="22" fillId="25" borderId="0" xfId="0" applyFont="1" applyFill="1" applyBorder="1" applyAlignment="1" applyProtection="1">
      <alignment horizontal="left" vertical="top" wrapText="1"/>
      <protection hidden="1"/>
    </xf>
    <xf numFmtId="0" fontId="18" fillId="0" borderId="24" xfId="0" applyFont="1" applyBorder="1" applyAlignment="1" applyProtection="1">
      <alignment horizontal="left" vertical="center" wrapText="1" indent="2"/>
      <protection hidden="1"/>
    </xf>
    <xf numFmtId="0" fontId="18" fillId="0" borderId="25" xfId="0" applyFont="1" applyBorder="1" applyAlignment="1" applyProtection="1">
      <alignment horizontal="left" vertical="center" wrapText="1" indent="2"/>
      <protection hidden="1"/>
    </xf>
    <xf numFmtId="0" fontId="18" fillId="0" borderId="26" xfId="0" applyFont="1" applyBorder="1" applyAlignment="1" applyProtection="1">
      <alignment horizontal="left" vertical="center" wrapText="1" indent="2"/>
      <protection hidden="1"/>
    </xf>
    <xf numFmtId="0" fontId="18" fillId="0" borderId="27" xfId="0" applyFont="1" applyBorder="1" applyAlignment="1" applyProtection="1">
      <alignment horizontal="left" vertical="center" wrapText="1" indent="2"/>
      <protection hidden="1"/>
    </xf>
    <xf numFmtId="0" fontId="18" fillId="0" borderId="0" xfId="0" applyFont="1" applyBorder="1" applyAlignment="1" applyProtection="1">
      <alignment horizontal="left" vertical="center" wrapText="1" indent="2"/>
      <protection hidden="1"/>
    </xf>
    <xf numFmtId="0" fontId="18" fillId="0" borderId="28" xfId="0" applyFont="1" applyBorder="1" applyAlignment="1" applyProtection="1">
      <alignment horizontal="left" vertical="center" wrapText="1" indent="2"/>
      <protection hidden="1"/>
    </xf>
    <xf numFmtId="0" fontId="18" fillId="0" borderId="29" xfId="0" applyFont="1" applyBorder="1" applyAlignment="1" applyProtection="1">
      <alignment horizontal="left" vertical="center" wrapText="1" indent="2"/>
      <protection hidden="1"/>
    </xf>
    <xf numFmtId="0" fontId="18" fillId="0" borderId="30" xfId="0" applyFont="1" applyBorder="1" applyAlignment="1" applyProtection="1">
      <alignment horizontal="left" vertical="center" wrapText="1" indent="2"/>
      <protection hidden="1"/>
    </xf>
    <xf numFmtId="0" fontId="41" fillId="21" borderId="14" xfId="0" applyFont="1" applyFill="1" applyBorder="1" applyAlignment="1" applyProtection="1">
      <alignment horizontal="distributed" vertical="center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16" fillId="3" borderId="0" xfId="0" applyFont="1" applyFill="1" applyAlignment="1">
      <alignment horizontal="center" vertical="center"/>
    </xf>
    <xf numFmtId="0" fontId="12" fillId="21" borderId="0" xfId="0" applyFont="1" applyFill="1" applyAlignment="1">
      <alignment horizontal="center" vertical="center"/>
    </xf>
    <xf numFmtId="0" fontId="14" fillId="21" borderId="0" xfId="0" applyFont="1" applyFill="1" applyAlignment="1">
      <alignment horizontal="center" vertical="center"/>
    </xf>
    <xf numFmtId="0" fontId="25" fillId="0" borderId="0" xfId="0" applyFont="1" applyFill="1" applyBorder="1" applyAlignment="1" applyProtection="1">
      <alignment horizontal="left" vertical="center" indent="1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7" fillId="0" borderId="20" xfId="0" applyFont="1" applyBorder="1" applyAlignment="1" applyProtection="1">
      <alignment vertical="center"/>
      <protection hidden="1"/>
    </xf>
    <xf numFmtId="0" fontId="34" fillId="0" borderId="20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left" vertical="center"/>
      <protection hidden="1" locked="0"/>
    </xf>
    <xf numFmtId="0" fontId="10" fillId="0" borderId="14" xfId="0" applyFont="1" applyBorder="1" applyAlignment="1" applyProtection="1">
      <alignment horizontal="left" vertical="center"/>
      <protection hidden="1" locked="0"/>
    </xf>
    <xf numFmtId="0" fontId="10" fillId="0" borderId="15" xfId="0" applyFont="1" applyBorder="1" applyAlignment="1" applyProtection="1">
      <alignment horizontal="left" vertical="center"/>
      <protection hidden="1" locked="0"/>
    </xf>
    <xf numFmtId="0" fontId="58" fillId="0" borderId="0" xfId="0" applyFont="1" applyAlignment="1" applyProtection="1">
      <alignment horizontal="left" vertical="center"/>
      <protection hidden="1"/>
    </xf>
    <xf numFmtId="0" fontId="59" fillId="26" borderId="0" xfId="0" applyFont="1" applyFill="1" applyAlignment="1" applyProtection="1">
      <alignment horizontal="center" vertical="center"/>
      <protection hidden="1"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hidden="1" locked="0"/>
    </xf>
    <xf numFmtId="0" fontId="2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 hidden="1"/>
    </xf>
    <xf numFmtId="0" fontId="59" fillId="17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right" vertical="center"/>
    </xf>
    <xf numFmtId="0" fontId="17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vertical="center"/>
      <protection hidden="1"/>
    </xf>
    <xf numFmtId="0" fontId="60" fillId="0" borderId="25" xfId="0" applyFont="1" applyBorder="1" applyAlignment="1" applyProtection="1">
      <alignment horizontal="center" vertical="top"/>
      <protection hidden="1"/>
    </xf>
    <xf numFmtId="0" fontId="61" fillId="0" borderId="0" xfId="0" applyFont="1" applyBorder="1" applyAlignment="1" applyProtection="1">
      <alignment horizontal="center" vertical="top"/>
      <protection hidden="1"/>
    </xf>
    <xf numFmtId="0" fontId="62" fillId="0" borderId="0" xfId="0" applyFont="1" applyAlignment="1" applyProtection="1">
      <alignment vertical="center"/>
      <protection hidden="1" locked="0"/>
    </xf>
    <xf numFmtId="0" fontId="17" fillId="0" borderId="0" xfId="0" applyFont="1" applyAlignment="1" applyProtection="1">
      <alignment/>
      <protection hidden="1" locked="0"/>
    </xf>
    <xf numFmtId="0" fontId="25" fillId="0" borderId="0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left" vertical="center" indent="1"/>
      <protection hidden="1"/>
    </xf>
    <xf numFmtId="0" fontId="10" fillId="0" borderId="15" xfId="0" applyFont="1" applyBorder="1" applyAlignment="1" applyProtection="1">
      <alignment horizontal="left" vertical="center" indent="1"/>
      <protection hidden="1"/>
    </xf>
    <xf numFmtId="0" fontId="61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 locked="0"/>
    </xf>
    <xf numFmtId="0" fontId="10" fillId="0" borderId="0" xfId="0" applyFont="1" applyBorder="1" applyAlignment="1" applyProtection="1">
      <alignment horizontal="left" vertical="center" indent="1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 indent="2"/>
      <protection hidden="1"/>
    </xf>
    <xf numFmtId="0" fontId="2" fillId="0" borderId="0" xfId="0" applyFont="1" applyBorder="1" applyAlignment="1" applyProtection="1">
      <alignment horizontal="right" vertical="center"/>
      <protection hidden="1"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hidden="1"/>
    </xf>
    <xf numFmtId="0" fontId="53" fillId="0" borderId="0" xfId="0" applyFont="1" applyAlignment="1">
      <alignment horizontal="center" vertical="center"/>
    </xf>
    <xf numFmtId="0" fontId="53" fillId="4" borderId="33" xfId="0" applyFont="1" applyFill="1" applyBorder="1" applyAlignment="1">
      <alignment horizontal="center" vertical="center"/>
    </xf>
    <xf numFmtId="176" fontId="53" fillId="4" borderId="25" xfId="0" applyNumberFormat="1" applyFont="1" applyFill="1" applyBorder="1" applyAlignment="1">
      <alignment vertical="center"/>
    </xf>
    <xf numFmtId="0" fontId="53" fillId="4" borderId="25" xfId="0" applyFont="1" applyFill="1" applyBorder="1" applyAlignment="1">
      <alignment horizontal="center" vertical="center"/>
    </xf>
    <xf numFmtId="38" fontId="53" fillId="0" borderId="34" xfId="49" applyFont="1" applyFill="1" applyBorder="1" applyAlignment="1" applyProtection="1">
      <alignment horizontal="center" vertical="center"/>
      <protection locked="0"/>
    </xf>
    <xf numFmtId="0" fontId="53" fillId="4" borderId="34" xfId="0" applyFont="1" applyFill="1" applyBorder="1" applyAlignment="1">
      <alignment vertical="center"/>
    </xf>
    <xf numFmtId="189" fontId="53" fillId="4" borderId="14" xfId="49" applyNumberFormat="1" applyFont="1" applyFill="1" applyBorder="1" applyAlignment="1" applyProtection="1">
      <alignment horizontal="right" vertical="center"/>
      <protection locked="0"/>
    </xf>
    <xf numFmtId="0" fontId="53" fillId="4" borderId="15" xfId="0" applyFont="1" applyFill="1" applyBorder="1" applyAlignment="1" applyProtection="1">
      <alignment vertical="center"/>
      <protection locked="0"/>
    </xf>
    <xf numFmtId="0" fontId="53" fillId="3" borderId="33" xfId="0" applyFont="1" applyFill="1" applyBorder="1" applyAlignment="1">
      <alignment horizontal="center" vertical="center"/>
    </xf>
    <xf numFmtId="176" fontId="53" fillId="3" borderId="25" xfId="0" applyNumberFormat="1" applyFont="1" applyFill="1" applyBorder="1" applyAlignment="1">
      <alignment vertical="center"/>
    </xf>
    <xf numFmtId="0" fontId="53" fillId="3" borderId="25" xfId="0" applyFont="1" applyFill="1" applyBorder="1" applyAlignment="1">
      <alignment horizontal="center" vertical="center"/>
    </xf>
    <xf numFmtId="38" fontId="55" fillId="0" borderId="34" xfId="49" applyFont="1" applyFill="1" applyBorder="1" applyAlignment="1" applyProtection="1">
      <alignment horizontal="center" vertical="center"/>
      <protection locked="0"/>
    </xf>
    <xf numFmtId="0" fontId="53" fillId="3" borderId="34" xfId="0" applyFont="1" applyFill="1" applyBorder="1" applyAlignment="1">
      <alignment vertical="center"/>
    </xf>
    <xf numFmtId="189" fontId="53" fillId="3" borderId="14" xfId="49" applyNumberFormat="1" applyFont="1" applyFill="1" applyBorder="1" applyAlignment="1">
      <alignment horizontal="right" vertical="center"/>
    </xf>
    <xf numFmtId="0" fontId="53" fillId="3" borderId="15" xfId="0" applyFont="1" applyFill="1" applyBorder="1" applyAlignment="1">
      <alignment vertical="center"/>
    </xf>
    <xf numFmtId="0" fontId="63" fillId="0" borderId="25" xfId="0" applyFont="1" applyBorder="1" applyAlignment="1">
      <alignment horizontal="right" vertical="center"/>
    </xf>
    <xf numFmtId="0" fontId="63" fillId="0" borderId="26" xfId="0" applyFont="1" applyBorder="1" applyAlignment="1">
      <alignment horizontal="right" vertical="center"/>
    </xf>
    <xf numFmtId="0" fontId="53" fillId="4" borderId="13" xfId="0" applyFont="1" applyFill="1" applyBorder="1" applyAlignment="1">
      <alignment horizontal="left" vertical="center"/>
    </xf>
    <xf numFmtId="189" fontId="53" fillId="4" borderId="14" xfId="0" applyNumberFormat="1" applyFont="1" applyFill="1" applyBorder="1" applyAlignment="1" applyProtection="1">
      <alignment vertical="center"/>
      <protection locked="0"/>
    </xf>
    <xf numFmtId="0" fontId="53" fillId="4" borderId="30" xfId="0" applyFont="1" applyFill="1" applyBorder="1" applyAlignment="1" applyProtection="1">
      <alignment vertical="center"/>
      <protection locked="0"/>
    </xf>
    <xf numFmtId="0" fontId="53" fillId="3" borderId="13" xfId="0" applyFont="1" applyFill="1" applyBorder="1" applyAlignment="1">
      <alignment horizontal="center" vertical="center"/>
    </xf>
    <xf numFmtId="189" fontId="53" fillId="3" borderId="14" xfId="0" applyNumberFormat="1" applyFont="1" applyFill="1" applyBorder="1" applyAlignment="1">
      <alignment vertical="center"/>
    </xf>
    <xf numFmtId="0" fontId="53" fillId="3" borderId="30" xfId="0" applyFont="1" applyFill="1" applyBorder="1" applyAlignment="1">
      <alignment vertical="center"/>
    </xf>
    <xf numFmtId="0" fontId="64" fillId="0" borderId="0" xfId="0" applyFont="1" applyBorder="1" applyAlignment="1" applyProtection="1">
      <alignment horizontal="left"/>
      <protection hidden="1"/>
    </xf>
    <xf numFmtId="0" fontId="65" fillId="0" borderId="0" xfId="0" applyFont="1" applyAlignment="1">
      <alignment vertical="center"/>
    </xf>
    <xf numFmtId="0" fontId="66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Border="1" applyAlignment="1" applyProtection="1">
      <alignment horizontal="left" vertical="center"/>
      <protection locked="0"/>
    </xf>
    <xf numFmtId="0" fontId="67" fillId="24" borderId="13" xfId="0" applyFont="1" applyFill="1" applyBorder="1" applyAlignment="1" applyProtection="1">
      <alignment horizontal="right" vertical="center"/>
      <protection hidden="1" locked="0"/>
    </xf>
    <xf numFmtId="0" fontId="68" fillId="24" borderId="35" xfId="0" applyNumberFormat="1" applyFont="1" applyFill="1" applyBorder="1" applyAlignment="1" applyProtection="1">
      <alignment vertical="center"/>
      <protection hidden="1" locked="0"/>
    </xf>
    <xf numFmtId="176" fontId="53" fillId="24" borderId="15" xfId="0" applyNumberFormat="1" applyFont="1" applyFill="1" applyBorder="1" applyAlignment="1" applyProtection="1">
      <alignment vertical="center"/>
      <protection hidden="1" locked="0"/>
    </xf>
    <xf numFmtId="0" fontId="25" fillId="0" borderId="0" xfId="0" applyFont="1" applyBorder="1" applyAlignment="1" applyProtection="1">
      <alignment horizontal="left"/>
      <protection hidden="1"/>
    </xf>
    <xf numFmtId="0" fontId="69" fillId="0" borderId="0" xfId="0" applyFont="1" applyBorder="1" applyAlignment="1" applyProtection="1">
      <alignment horizontal="center" vertical="center"/>
      <protection hidden="1"/>
    </xf>
    <xf numFmtId="0" fontId="64" fillId="0" borderId="0" xfId="0" applyFont="1" applyBorder="1" applyAlignment="1" applyProtection="1">
      <alignment horizontal="left" vertical="center"/>
      <protection hidden="1"/>
    </xf>
    <xf numFmtId="0" fontId="61" fillId="0" borderId="0" xfId="0" applyFont="1" applyBorder="1" applyAlignment="1" applyProtection="1">
      <alignment horizontal="left" vertical="center"/>
      <protection hidden="1" locked="0"/>
    </xf>
    <xf numFmtId="0" fontId="63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/>
      <protection hidden="1"/>
    </xf>
    <xf numFmtId="0" fontId="61" fillId="0" borderId="0" xfId="0" applyFont="1" applyBorder="1" applyAlignment="1" applyProtection="1">
      <alignment horizontal="left" vertical="center"/>
      <protection hidden="1"/>
    </xf>
    <xf numFmtId="0" fontId="65" fillId="4" borderId="10" xfId="0" applyFont="1" applyFill="1" applyBorder="1" applyAlignment="1" applyProtection="1">
      <alignment horizontal="center" vertical="center"/>
      <protection hidden="1"/>
    </xf>
    <xf numFmtId="0" fontId="65" fillId="4" borderId="10" xfId="0" applyFont="1" applyFill="1" applyBorder="1" applyAlignment="1" applyProtection="1">
      <alignment horizontal="center" vertical="center" shrinkToFit="1"/>
      <protection hidden="1"/>
    </xf>
    <xf numFmtId="0" fontId="65" fillId="8" borderId="10" xfId="0" applyFont="1" applyFill="1" applyBorder="1" applyAlignment="1" applyProtection="1">
      <alignment horizontal="center" vertical="center" shrinkToFit="1"/>
      <protection hidden="1" locked="0"/>
    </xf>
    <xf numFmtId="49" fontId="65" fillId="8" borderId="10" xfId="0" applyNumberFormat="1" applyFont="1" applyFill="1" applyBorder="1" applyAlignment="1" applyProtection="1">
      <alignment horizontal="center" vertical="center" shrinkToFit="1"/>
      <protection hidden="1" locked="0"/>
    </xf>
    <xf numFmtId="0" fontId="65" fillId="0" borderId="0" xfId="0" applyFont="1" applyFill="1" applyBorder="1" applyAlignment="1" applyProtection="1">
      <alignment horizontal="center" vertical="center" shrinkToFit="1"/>
      <protection hidden="1"/>
    </xf>
    <xf numFmtId="49" fontId="6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65" fillId="0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17" borderId="10" xfId="0" applyFont="1" applyFill="1" applyBorder="1" applyAlignment="1" applyProtection="1">
      <alignment horizontal="center" vertical="center"/>
      <protection hidden="1"/>
    </xf>
    <xf numFmtId="0" fontId="54" fillId="17" borderId="10" xfId="0" applyFont="1" applyFill="1" applyBorder="1" applyAlignment="1" applyProtection="1">
      <alignment horizontal="center" vertical="center" shrinkToFit="1"/>
      <protection hidden="1"/>
    </xf>
    <xf numFmtId="0" fontId="65" fillId="3" borderId="10" xfId="0" applyFont="1" applyFill="1" applyBorder="1" applyAlignment="1" applyProtection="1">
      <alignment horizontal="center" vertical="center" shrinkToFit="1"/>
      <protection hidden="1"/>
    </xf>
    <xf numFmtId="49" fontId="65" fillId="3" borderId="10" xfId="0" applyNumberFormat="1" applyFont="1" applyFill="1" applyBorder="1" applyAlignment="1" applyProtection="1">
      <alignment horizontal="center" vertical="center" shrinkToFit="1"/>
      <protection hidden="1"/>
    </xf>
    <xf numFmtId="0" fontId="65" fillId="0" borderId="0" xfId="0" applyFont="1" applyFill="1" applyBorder="1" applyAlignment="1">
      <alignment horizontal="center" vertical="center"/>
    </xf>
    <xf numFmtId="0" fontId="70" fillId="23" borderId="10" xfId="0" applyFont="1" applyFill="1" applyBorder="1" applyAlignment="1" applyProtection="1">
      <alignment horizontal="center" vertical="center"/>
      <protection hidden="1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5" fillId="23" borderId="10" xfId="0" applyFont="1" applyFill="1" applyBorder="1" applyAlignment="1" applyProtection="1">
      <alignment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vertical="center"/>
      <protection hidden="1" locked="0"/>
    </xf>
    <xf numFmtId="49" fontId="53" fillId="23" borderId="10" xfId="0" applyNumberFormat="1" applyFont="1" applyFill="1" applyBorder="1" applyAlignment="1" applyProtection="1">
      <alignment horizontal="right" vertical="center"/>
      <protection hidden="1" locked="0"/>
    </xf>
    <xf numFmtId="0" fontId="5" fillId="0" borderId="0" xfId="0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49" fontId="53" fillId="23" borderId="10" xfId="0" applyNumberFormat="1" applyFont="1" applyFill="1" applyBorder="1" applyAlignment="1" applyProtection="1">
      <alignment horizontal="right" vertical="center"/>
      <protection hidden="1"/>
    </xf>
    <xf numFmtId="0" fontId="24" fillId="0" borderId="0" xfId="0" applyFont="1" applyFill="1" applyBorder="1" applyAlignment="1">
      <alignment horizontal="center" vertical="center"/>
    </xf>
    <xf numFmtId="176" fontId="5" fillId="21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10" xfId="0" applyFont="1" applyFill="1" applyBorder="1" applyAlignment="1" applyProtection="1">
      <alignment vertical="center"/>
      <protection locked="0"/>
    </xf>
    <xf numFmtId="0" fontId="56" fillId="0" borderId="10" xfId="0" applyFont="1" applyFill="1" applyBorder="1" applyAlignment="1" applyProtection="1">
      <alignment horizontal="center" vertical="center"/>
      <protection locked="0"/>
    </xf>
    <xf numFmtId="0" fontId="71" fillId="0" borderId="10" xfId="0" applyFont="1" applyFill="1" applyBorder="1" applyAlignment="1" applyProtection="1">
      <alignment vertical="center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914400</xdr:colOff>
      <xdr:row>22</xdr:row>
      <xdr:rowOff>104775</xdr:rowOff>
    </xdr:from>
    <xdr:to>
      <xdr:col>6</xdr:col>
      <xdr:colOff>314325</xdr:colOff>
      <xdr:row>22</xdr:row>
      <xdr:rowOff>171450</xdr:rowOff>
    </xdr:to>
    <xdr:sp>
      <xdr:nvSpPr>
        <xdr:cNvPr id="1" name="Line 9"/>
        <xdr:cNvSpPr>
          <a:spLocks/>
        </xdr:cNvSpPr>
      </xdr:nvSpPr>
      <xdr:spPr>
        <a:xfrm flipH="1" flipV="1">
          <a:off x="5086350" y="4810125"/>
          <a:ext cx="657225" cy="6667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1314450</xdr:colOff>
      <xdr:row>19</xdr:row>
      <xdr:rowOff>219075</xdr:rowOff>
    </xdr:from>
    <xdr:to>
      <xdr:col>5</xdr:col>
      <xdr:colOff>152400</xdr:colOff>
      <xdr:row>22</xdr:row>
      <xdr:rowOff>76200</xdr:rowOff>
    </xdr:to>
    <xdr:sp>
      <xdr:nvSpPr>
        <xdr:cNvPr id="2" name="Line 11"/>
        <xdr:cNvSpPr>
          <a:spLocks/>
        </xdr:cNvSpPr>
      </xdr:nvSpPr>
      <xdr:spPr>
        <a:xfrm flipH="1">
          <a:off x="3686175" y="4381500"/>
          <a:ext cx="638175" cy="400050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278;&#30446;&#21029;&#35352;&#37682;&#20250;&#31532;&#65299;&#25126;&#23554;&#29992;&#26360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最初にご確認ください"/>
      <sheetName val="申込必要事項"/>
      <sheetName val="申込"/>
      <sheetName val="男子種目"/>
      <sheetName val="女子種目"/>
      <sheetName val="種目コード"/>
      <sheetName val="各種コード"/>
      <sheetName val="参加人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S60"/>
  <sheetViews>
    <sheetView showGridLines="0" zoomScale="80" zoomScaleNormal="80" zoomScaleSheetLayoutView="80" zoomScalePageLayoutView="0" workbookViewId="0" topLeftCell="A1">
      <selection activeCell="O18" sqref="O18"/>
    </sheetView>
  </sheetViews>
  <sheetFormatPr defaultColWidth="6.125" defaultRowHeight="13.5"/>
  <cols>
    <col min="1" max="1" width="1.75390625" style="37" customWidth="1"/>
    <col min="2" max="2" width="7.875" style="37" customWidth="1"/>
    <col min="3" max="3" width="4.625" style="37" customWidth="1"/>
    <col min="4" max="4" width="16.875" style="37" customWidth="1"/>
    <col min="5" max="5" width="23.625" style="37" customWidth="1"/>
    <col min="6" max="6" width="16.50390625" style="37" customWidth="1"/>
    <col min="7" max="7" width="5.25390625" style="37" customWidth="1"/>
    <col min="8" max="8" width="10.625" style="37" customWidth="1"/>
    <col min="9" max="9" width="8.00390625" style="37" customWidth="1"/>
    <col min="10" max="10" width="10.625" style="37" customWidth="1"/>
    <col min="11" max="11" width="8.00390625" style="37" customWidth="1"/>
    <col min="12" max="14" width="6.875" style="37" customWidth="1"/>
    <col min="15" max="17" width="3.125" style="37" customWidth="1"/>
    <col min="18" max="18" width="4.25390625" style="37" customWidth="1"/>
    <col min="19" max="16384" width="6.125" style="37" customWidth="1"/>
  </cols>
  <sheetData>
    <row r="1" spans="2:17" ht="40.5" customHeight="1" thickBot="1">
      <c r="B1" s="34"/>
      <c r="C1" s="35"/>
      <c r="D1" s="143" t="s">
        <v>290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35"/>
      <c r="P1" s="35"/>
      <c r="Q1" s="36"/>
    </row>
    <row r="2" ht="24" customHeight="1" thickBot="1"/>
    <row r="3" spans="2:17" ht="5.25" customHeight="1">
      <c r="B3" s="135" t="s">
        <v>283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7"/>
    </row>
    <row r="4" spans="2:17" ht="18.75" customHeight="1">
      <c r="B4" s="138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</row>
    <row r="5" spans="2:17" ht="18.75" customHeight="1">
      <c r="B5" s="138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</row>
    <row r="6" spans="2:17" ht="4.5" customHeight="1" thickBot="1">
      <c r="B6" s="141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42"/>
    </row>
    <row r="7" spans="2:11" ht="12"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2:11" ht="12"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2:11" ht="18" customHeight="1">
      <c r="B9" s="134" t="s">
        <v>226</v>
      </c>
      <c r="C9" s="134"/>
      <c r="D9" s="134"/>
      <c r="E9" s="134"/>
      <c r="F9" s="134"/>
      <c r="G9" s="134"/>
      <c r="H9" s="134"/>
      <c r="I9" s="134"/>
      <c r="J9" s="134"/>
      <c r="K9" s="134"/>
    </row>
    <row r="10" spans="2:11" ht="12"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2:19" ht="17.25" customHeight="1">
      <c r="B11" s="144" t="s">
        <v>222</v>
      </c>
      <c r="C11" s="144"/>
      <c r="D11" s="144"/>
      <c r="E11" s="40"/>
      <c r="F11" s="40"/>
      <c r="G11" s="40"/>
      <c r="H11" s="40"/>
      <c r="I11" s="40"/>
      <c r="J11" s="40"/>
      <c r="K11" s="40"/>
      <c r="L11" s="41"/>
      <c r="M11" s="41"/>
      <c r="N11" s="41"/>
      <c r="O11" s="41"/>
      <c r="P11" s="41"/>
      <c r="Q11" s="41"/>
      <c r="R11" s="41"/>
      <c r="S11" s="41"/>
    </row>
    <row r="12" spans="2:19" s="44" customFormat="1" ht="15.75" customHeight="1">
      <c r="B12" s="42" t="s">
        <v>223</v>
      </c>
      <c r="C12" s="42"/>
      <c r="D12" s="42"/>
      <c r="E12" s="42"/>
      <c r="F12" s="42"/>
      <c r="G12" s="42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2:19" s="44" customFormat="1" ht="15.75" customHeight="1">
      <c r="B13" s="42" t="s">
        <v>280</v>
      </c>
      <c r="C13" s="42"/>
      <c r="D13" s="42"/>
      <c r="E13" s="42"/>
      <c r="F13" s="42"/>
      <c r="G13" s="42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2:19" s="44" customFormat="1" ht="21.75" customHeight="1">
      <c r="B14" s="42" t="s">
        <v>320</v>
      </c>
      <c r="C14" s="42"/>
      <c r="D14" s="42"/>
      <c r="E14" s="42"/>
      <c r="F14" s="42"/>
      <c r="G14" s="42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2:19" s="44" customFormat="1" ht="15.75" customHeight="1">
      <c r="B15" s="42" t="s">
        <v>298</v>
      </c>
      <c r="C15" s="42"/>
      <c r="D15" s="42"/>
      <c r="E15" s="42"/>
      <c r="F15" s="42"/>
      <c r="G15" s="42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2:19" s="44" customFormat="1" ht="15.75" customHeight="1">
      <c r="B16" s="42" t="s">
        <v>318</v>
      </c>
      <c r="C16" s="42"/>
      <c r="D16" s="42"/>
      <c r="E16" s="42"/>
      <c r="F16" s="42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2:19" s="44" customFormat="1" ht="15.75" customHeight="1">
      <c r="B17" s="42" t="s">
        <v>319</v>
      </c>
      <c r="C17" s="42"/>
      <c r="D17" s="42"/>
      <c r="E17" s="42"/>
      <c r="F17" s="42"/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2:19" ht="24" customHeight="1">
      <c r="B18" s="45"/>
      <c r="C18" s="46"/>
      <c r="D18" s="46"/>
      <c r="E18" s="46"/>
      <c r="F18" s="46"/>
      <c r="G18" s="46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2:7" ht="20.25" customHeight="1">
      <c r="B19" s="47"/>
      <c r="C19" s="48"/>
      <c r="D19" s="48"/>
      <c r="E19" s="48"/>
      <c r="F19" s="48"/>
      <c r="G19" s="48"/>
    </row>
    <row r="20" spans="2:7" ht="18.75">
      <c r="B20" s="49" t="s">
        <v>224</v>
      </c>
      <c r="C20" s="48"/>
      <c r="D20" s="48"/>
      <c r="E20" s="50"/>
      <c r="F20" s="96" t="s">
        <v>338</v>
      </c>
      <c r="G20" s="48"/>
    </row>
    <row r="21" spans="2:7" ht="9" customHeight="1">
      <c r="B21" s="49"/>
      <c r="C21" s="48"/>
      <c r="D21" s="48"/>
      <c r="E21" s="48"/>
      <c r="F21" s="48"/>
      <c r="G21" s="48"/>
    </row>
    <row r="22" spans="3:6" ht="15" customHeight="1">
      <c r="C22" s="26"/>
      <c r="D22" s="21" t="s">
        <v>205</v>
      </c>
      <c r="E22" s="21" t="s">
        <v>337</v>
      </c>
      <c r="F22" s="23" t="s">
        <v>305</v>
      </c>
    </row>
    <row r="23" spans="3:18" ht="18.75" customHeight="1">
      <c r="C23" s="26"/>
      <c r="D23" s="51" t="s">
        <v>310</v>
      </c>
      <c r="E23" s="91" t="s">
        <v>313</v>
      </c>
      <c r="F23" s="94">
        <v>51.33</v>
      </c>
      <c r="H23" s="50" t="s">
        <v>330</v>
      </c>
      <c r="K23" s="130"/>
      <c r="L23" s="131"/>
      <c r="M23" s="130"/>
      <c r="N23" s="130"/>
      <c r="O23" s="130"/>
      <c r="P23" s="130"/>
      <c r="Q23" s="130"/>
      <c r="R23" s="130"/>
    </row>
    <row r="24" spans="3:6" ht="15" customHeight="1">
      <c r="C24" s="26"/>
      <c r="D24" s="23" t="s">
        <v>308</v>
      </c>
      <c r="E24" s="23" t="s">
        <v>306</v>
      </c>
      <c r="F24" s="23" t="s">
        <v>197</v>
      </c>
    </row>
    <row r="25" spans="3:6" ht="15" customHeight="1">
      <c r="C25" s="26"/>
      <c r="D25" s="95">
        <v>123</v>
      </c>
      <c r="E25" s="52" t="s">
        <v>314</v>
      </c>
      <c r="F25" s="53">
        <v>3</v>
      </c>
    </row>
    <row r="26" spans="3:6" ht="15" customHeight="1">
      <c r="C26" s="27"/>
      <c r="D26" s="95">
        <v>223</v>
      </c>
      <c r="E26" s="52" t="s">
        <v>315</v>
      </c>
      <c r="F26" s="53">
        <v>2</v>
      </c>
    </row>
    <row r="27" spans="3:6" ht="7.5" customHeight="1">
      <c r="C27" s="26"/>
      <c r="D27" s="55"/>
      <c r="E27" s="56"/>
      <c r="F27" s="57"/>
    </row>
    <row r="28" spans="3:7" ht="24" customHeight="1">
      <c r="C28" s="26"/>
      <c r="D28" s="58"/>
      <c r="E28" s="59"/>
      <c r="F28" s="60"/>
      <c r="G28" s="54"/>
    </row>
    <row r="29" spans="2:9" ht="18.75">
      <c r="B29" s="61" t="s">
        <v>225</v>
      </c>
      <c r="C29" s="62"/>
      <c r="D29" s="62"/>
      <c r="E29" s="62"/>
      <c r="F29" s="62"/>
      <c r="G29" s="62"/>
      <c r="H29" s="62"/>
      <c r="I29" s="62"/>
    </row>
    <row r="30" spans="2:11" ht="12">
      <c r="B30" s="48"/>
      <c r="C30" s="48"/>
      <c r="D30" s="48"/>
      <c r="E30" s="48"/>
      <c r="F30" s="48"/>
      <c r="G30" s="48"/>
      <c r="H30" s="48"/>
      <c r="I30" s="48"/>
      <c r="J30" s="48"/>
      <c r="K30" s="48"/>
    </row>
    <row r="31" spans="2:17" s="41" customFormat="1" ht="14.25">
      <c r="B31" s="63" t="s">
        <v>281</v>
      </c>
      <c r="C31" s="64"/>
      <c r="D31" s="64"/>
      <c r="E31" s="64"/>
      <c r="F31" s="64"/>
      <c r="G31" s="64"/>
      <c r="H31" s="65"/>
      <c r="I31" s="65"/>
      <c r="J31" s="65"/>
      <c r="K31" s="65"/>
      <c r="L31" s="66"/>
      <c r="M31" s="66"/>
      <c r="N31" s="66"/>
      <c r="O31" s="66"/>
      <c r="P31" s="66"/>
      <c r="Q31" s="66"/>
    </row>
    <row r="32" spans="2:17" s="41" customFormat="1" ht="9.75" customHeight="1">
      <c r="B32" s="64"/>
      <c r="C32" s="64"/>
      <c r="D32" s="64"/>
      <c r="E32" s="64"/>
      <c r="F32" s="64"/>
      <c r="G32" s="64"/>
      <c r="H32" s="67"/>
      <c r="I32" s="67"/>
      <c r="J32" s="67"/>
      <c r="K32" s="67"/>
      <c r="L32" s="66"/>
      <c r="M32" s="66"/>
      <c r="N32" s="66"/>
      <c r="O32" s="66"/>
      <c r="P32" s="66"/>
      <c r="Q32" s="66"/>
    </row>
    <row r="33" spans="2:17" s="41" customFormat="1" ht="15.75" customHeight="1">
      <c r="B33" s="64" t="s">
        <v>300</v>
      </c>
      <c r="C33" s="64"/>
      <c r="D33" s="64"/>
      <c r="E33" s="64"/>
      <c r="F33" s="64"/>
      <c r="G33" s="64"/>
      <c r="H33" s="67"/>
      <c r="I33" s="67"/>
      <c r="J33" s="67"/>
      <c r="K33" s="67"/>
      <c r="L33" s="66"/>
      <c r="M33" s="66"/>
      <c r="N33" s="66"/>
      <c r="O33" s="66"/>
      <c r="P33" s="66"/>
      <c r="Q33" s="66"/>
    </row>
    <row r="34" spans="2:17" s="41" customFormat="1" ht="15.75" customHeight="1">
      <c r="B34" s="67" t="s">
        <v>285</v>
      </c>
      <c r="C34" s="64"/>
      <c r="D34" s="64"/>
      <c r="E34" s="64"/>
      <c r="F34" s="64"/>
      <c r="G34" s="64"/>
      <c r="H34" s="67"/>
      <c r="I34" s="67"/>
      <c r="J34" s="67"/>
      <c r="K34" s="67"/>
      <c r="L34" s="66"/>
      <c r="M34" s="66"/>
      <c r="N34" s="66"/>
      <c r="O34" s="66"/>
      <c r="P34" s="66"/>
      <c r="Q34" s="66"/>
    </row>
    <row r="35" spans="2:17" s="41" customFormat="1" ht="15.75" customHeight="1">
      <c r="B35" s="67" t="s">
        <v>299</v>
      </c>
      <c r="C35" s="64"/>
      <c r="D35" s="64"/>
      <c r="E35" s="64"/>
      <c r="F35" s="64"/>
      <c r="G35" s="64"/>
      <c r="H35" s="67"/>
      <c r="I35" s="67"/>
      <c r="J35" s="67"/>
      <c r="K35" s="67"/>
      <c r="L35" s="66"/>
      <c r="M35" s="66"/>
      <c r="N35" s="66"/>
      <c r="O35" s="66"/>
      <c r="P35" s="66"/>
      <c r="Q35" s="66"/>
    </row>
    <row r="36" spans="2:17" s="41" customFormat="1" ht="14.25">
      <c r="B36" s="67"/>
      <c r="C36" s="64"/>
      <c r="D36" s="64"/>
      <c r="E36" s="64"/>
      <c r="F36" s="64"/>
      <c r="G36" s="64"/>
      <c r="H36" s="67"/>
      <c r="I36" s="67"/>
      <c r="J36" s="67"/>
      <c r="K36" s="67"/>
      <c r="L36" s="66"/>
      <c r="M36" s="66"/>
      <c r="N36" s="66"/>
      <c r="O36" s="66"/>
      <c r="P36" s="66"/>
      <c r="Q36" s="66"/>
    </row>
    <row r="37" spans="2:11" s="41" customFormat="1" ht="11.25" customHeight="1">
      <c r="B37" s="68"/>
      <c r="C37" s="68"/>
      <c r="D37" s="68"/>
      <c r="E37" s="68"/>
      <c r="F37" s="68"/>
      <c r="G37" s="68"/>
      <c r="H37" s="46"/>
      <c r="I37" s="46"/>
      <c r="J37" s="46"/>
      <c r="K37" s="46"/>
    </row>
    <row r="38" spans="2:11" s="41" customFormat="1" ht="11.25" customHeight="1">
      <c r="B38" s="68"/>
      <c r="C38" s="68"/>
      <c r="D38" s="68"/>
      <c r="E38" s="68"/>
      <c r="F38" s="68"/>
      <c r="G38" s="68"/>
      <c r="H38" s="46"/>
      <c r="I38" s="46"/>
      <c r="J38" s="46"/>
      <c r="K38" s="46"/>
    </row>
    <row r="39" spans="2:11" s="41" customFormat="1" ht="14.25">
      <c r="B39" s="68"/>
      <c r="C39" s="46"/>
      <c r="D39" s="46"/>
      <c r="E39" s="46"/>
      <c r="F39" s="46"/>
      <c r="G39" s="46"/>
      <c r="H39" s="46"/>
      <c r="I39" s="46"/>
      <c r="J39" s="46"/>
      <c r="K39" s="46"/>
    </row>
    <row r="40" spans="2:17" s="41" customFormat="1" ht="14.25">
      <c r="B40" s="63" t="s">
        <v>316</v>
      </c>
      <c r="C40" s="64"/>
      <c r="D40" s="64"/>
      <c r="E40" s="64"/>
      <c r="F40" s="64"/>
      <c r="G40" s="64"/>
      <c r="H40" s="67"/>
      <c r="I40" s="67"/>
      <c r="J40" s="67"/>
      <c r="K40" s="67"/>
      <c r="L40" s="66"/>
      <c r="M40" s="66"/>
      <c r="N40" s="66"/>
      <c r="O40" s="66"/>
      <c r="P40" s="66"/>
      <c r="Q40" s="66"/>
    </row>
    <row r="41" spans="2:17" s="41" customFormat="1" ht="9.75" customHeight="1">
      <c r="B41" s="64"/>
      <c r="C41" s="64"/>
      <c r="D41" s="64"/>
      <c r="E41" s="64"/>
      <c r="F41" s="64"/>
      <c r="G41" s="64"/>
      <c r="H41" s="64"/>
      <c r="I41" s="64"/>
      <c r="J41" s="66"/>
      <c r="K41" s="66"/>
      <c r="L41" s="66"/>
      <c r="M41" s="66"/>
      <c r="N41" s="66"/>
      <c r="O41" s="66"/>
      <c r="P41" s="66"/>
      <c r="Q41" s="66"/>
    </row>
    <row r="42" spans="2:17" s="41" customFormat="1" ht="16.5" customHeight="1">
      <c r="B42" s="67" t="s">
        <v>297</v>
      </c>
      <c r="C42" s="64"/>
      <c r="D42" s="64"/>
      <c r="E42" s="64"/>
      <c r="F42" s="64"/>
      <c r="G42" s="64"/>
      <c r="H42" s="64"/>
      <c r="I42" s="64"/>
      <c r="J42" s="66"/>
      <c r="K42" s="66"/>
      <c r="L42" s="66"/>
      <c r="M42" s="66"/>
      <c r="N42" s="66"/>
      <c r="O42" s="66"/>
      <c r="P42" s="66"/>
      <c r="Q42" s="66"/>
    </row>
    <row r="43" spans="2:17" s="41" customFormat="1" ht="16.5" customHeight="1">
      <c r="B43" s="67" t="s">
        <v>331</v>
      </c>
      <c r="C43" s="64"/>
      <c r="D43" s="64"/>
      <c r="E43" s="64"/>
      <c r="F43" s="64"/>
      <c r="G43" s="64"/>
      <c r="H43" s="64"/>
      <c r="I43" s="64"/>
      <c r="J43" s="66"/>
      <c r="K43" s="66"/>
      <c r="L43" s="66"/>
      <c r="M43" s="66"/>
      <c r="N43" s="66"/>
      <c r="O43" s="66"/>
      <c r="P43" s="66"/>
      <c r="Q43" s="66"/>
    </row>
    <row r="44" spans="2:17" s="41" customFormat="1" ht="16.5" customHeight="1">
      <c r="B44" s="69"/>
      <c r="C44" s="70"/>
      <c r="D44" s="70"/>
      <c r="E44" s="70"/>
      <c r="F44" s="70"/>
      <c r="G44" s="70"/>
      <c r="H44" s="70"/>
      <c r="I44" s="70"/>
      <c r="J44" s="71"/>
      <c r="K44" s="71"/>
      <c r="L44" s="71"/>
      <c r="M44" s="71"/>
      <c r="N44" s="71"/>
      <c r="O44" s="71"/>
      <c r="P44" s="71"/>
      <c r="Q44" s="71"/>
    </row>
    <row r="45" spans="2:9" s="41" customFormat="1" ht="14.25">
      <c r="B45" s="68"/>
      <c r="C45" s="68"/>
      <c r="D45" s="68"/>
      <c r="E45" s="68"/>
      <c r="F45" s="68"/>
      <c r="G45" s="68"/>
      <c r="H45" s="68"/>
      <c r="I45" s="68"/>
    </row>
    <row r="46" spans="2:9" s="41" customFormat="1" ht="14.25">
      <c r="B46" s="72" t="s">
        <v>317</v>
      </c>
      <c r="C46" s="68"/>
      <c r="D46" s="68"/>
      <c r="E46" s="68"/>
      <c r="F46" s="68"/>
      <c r="G46" s="68"/>
      <c r="H46" s="68"/>
      <c r="I46" s="68"/>
    </row>
    <row r="47" spans="2:9" s="41" customFormat="1" ht="9.75" customHeight="1">
      <c r="B47" s="68"/>
      <c r="C47" s="68"/>
      <c r="D47" s="68"/>
      <c r="E47" s="68"/>
      <c r="F47" s="68"/>
      <c r="G47" s="68"/>
      <c r="H47" s="68"/>
      <c r="I47" s="68"/>
    </row>
    <row r="48" spans="2:9" s="41" customFormat="1" ht="16.5" customHeight="1">
      <c r="B48" s="68" t="s">
        <v>282</v>
      </c>
      <c r="C48" s="68"/>
      <c r="D48" s="68"/>
      <c r="E48" s="68"/>
      <c r="F48" s="68"/>
      <c r="G48" s="68"/>
      <c r="H48" s="68"/>
      <c r="I48" s="68"/>
    </row>
    <row r="49" spans="2:9" s="41" customFormat="1" ht="14.25">
      <c r="B49" s="68"/>
      <c r="C49" s="68"/>
      <c r="D49" s="68"/>
      <c r="E49" s="68"/>
      <c r="F49" s="68"/>
      <c r="G49" s="68"/>
      <c r="H49" s="68"/>
      <c r="I49" s="68"/>
    </row>
    <row r="50" spans="2:9" s="41" customFormat="1" ht="14.25">
      <c r="B50" s="68"/>
      <c r="C50" s="68"/>
      <c r="D50" s="68"/>
      <c r="E50" s="68"/>
      <c r="F50" s="68"/>
      <c r="G50" s="68"/>
      <c r="H50" s="68"/>
      <c r="I50" s="68"/>
    </row>
    <row r="51" spans="2:9" s="41" customFormat="1" ht="14.25">
      <c r="B51" s="68"/>
      <c r="C51" s="68"/>
      <c r="D51" s="68"/>
      <c r="E51" s="68"/>
      <c r="F51" s="68"/>
      <c r="G51" s="68"/>
      <c r="H51" s="68"/>
      <c r="I51" s="68"/>
    </row>
    <row r="52" spans="2:17" s="41" customFormat="1" ht="14.25">
      <c r="B52" s="63" t="s">
        <v>346</v>
      </c>
      <c r="C52" s="64"/>
      <c r="D52" s="64"/>
      <c r="E52" s="64"/>
      <c r="F52" s="64"/>
      <c r="G52" s="64"/>
      <c r="H52" s="64"/>
      <c r="I52" s="64"/>
      <c r="J52" s="66"/>
      <c r="K52" s="66"/>
      <c r="L52" s="66"/>
      <c r="M52" s="66"/>
      <c r="N52" s="66"/>
      <c r="O52" s="66"/>
      <c r="P52" s="66"/>
      <c r="Q52" s="66"/>
    </row>
    <row r="53" spans="2:17" s="41" customFormat="1" ht="9.75" customHeight="1">
      <c r="B53" s="64"/>
      <c r="C53" s="64"/>
      <c r="D53" s="64"/>
      <c r="E53" s="64"/>
      <c r="F53" s="64"/>
      <c r="G53" s="64"/>
      <c r="H53" s="64"/>
      <c r="I53" s="64"/>
      <c r="J53" s="66"/>
      <c r="K53" s="66"/>
      <c r="L53" s="66"/>
      <c r="M53" s="66"/>
      <c r="N53" s="66"/>
      <c r="O53" s="66"/>
      <c r="P53" s="66"/>
      <c r="Q53" s="66"/>
    </row>
    <row r="54" spans="2:17" s="41" customFormat="1" ht="16.5" customHeight="1">
      <c r="B54" s="64" t="s">
        <v>301</v>
      </c>
      <c r="C54" s="64"/>
      <c r="D54" s="64"/>
      <c r="E54" s="64"/>
      <c r="F54" s="64"/>
      <c r="G54" s="64"/>
      <c r="H54" s="64"/>
      <c r="I54" s="64"/>
      <c r="J54" s="66"/>
      <c r="K54" s="66"/>
      <c r="L54" s="66"/>
      <c r="M54" s="66"/>
      <c r="N54" s="66"/>
      <c r="O54" s="66"/>
      <c r="P54" s="66"/>
      <c r="Q54" s="66"/>
    </row>
    <row r="55" spans="2:17" s="41" customFormat="1" ht="16.5" customHeight="1">
      <c r="B55" s="64"/>
      <c r="C55" s="73"/>
      <c r="D55" s="64" t="s">
        <v>284</v>
      </c>
      <c r="E55" s="64"/>
      <c r="F55" s="66"/>
      <c r="G55" s="64"/>
      <c r="H55" s="64"/>
      <c r="I55" s="64"/>
      <c r="J55" s="66"/>
      <c r="K55" s="66"/>
      <c r="L55" s="66"/>
      <c r="M55" s="66"/>
      <c r="N55" s="66"/>
      <c r="O55" s="66"/>
      <c r="P55" s="66"/>
      <c r="Q55" s="66"/>
    </row>
    <row r="56" spans="2:17" s="41" customFormat="1" ht="16.5" customHeight="1">
      <c r="B56" s="67" t="s">
        <v>302</v>
      </c>
      <c r="C56" s="67"/>
      <c r="D56" s="64"/>
      <c r="E56" s="64"/>
      <c r="F56" s="64"/>
      <c r="G56" s="64"/>
      <c r="H56" s="64"/>
      <c r="I56" s="64"/>
      <c r="J56" s="66"/>
      <c r="K56" s="66"/>
      <c r="L56" s="66"/>
      <c r="M56" s="66"/>
      <c r="N56" s="66"/>
      <c r="O56" s="66"/>
      <c r="P56" s="66"/>
      <c r="Q56" s="66"/>
    </row>
    <row r="57" spans="2:17" s="76" customFormat="1" ht="27" customHeight="1">
      <c r="B57" s="74" t="s">
        <v>312</v>
      </c>
      <c r="C57" s="74"/>
      <c r="D57" s="74"/>
      <c r="E57" s="74"/>
      <c r="F57" s="74"/>
      <c r="G57" s="74"/>
      <c r="H57" s="74"/>
      <c r="I57" s="74"/>
      <c r="J57" s="74"/>
      <c r="K57" s="74"/>
      <c r="L57" s="75"/>
      <c r="M57" s="75"/>
      <c r="N57" s="75"/>
      <c r="O57" s="75"/>
      <c r="P57" s="75"/>
      <c r="Q57" s="75"/>
    </row>
    <row r="58" spans="2:17" s="41" customFormat="1" ht="16.5" customHeight="1">
      <c r="B58" s="64"/>
      <c r="C58" s="64" t="s">
        <v>311</v>
      </c>
      <c r="D58" s="64"/>
      <c r="E58" s="64"/>
      <c r="F58" s="64"/>
      <c r="G58" s="64"/>
      <c r="H58" s="64"/>
      <c r="I58" s="64"/>
      <c r="J58" s="64"/>
      <c r="K58" s="64"/>
      <c r="L58" s="66"/>
      <c r="M58" s="66"/>
      <c r="N58" s="66"/>
      <c r="O58" s="66"/>
      <c r="P58" s="66"/>
      <c r="Q58" s="66"/>
    </row>
    <row r="59" spans="3:5" s="41" customFormat="1" ht="14.25">
      <c r="C59" s="68"/>
      <c r="D59" s="68"/>
      <c r="E59" s="68"/>
    </row>
    <row r="60" spans="3:5" s="41" customFormat="1" ht="14.25">
      <c r="C60" s="68"/>
      <c r="D60" s="68"/>
      <c r="E60" s="68"/>
    </row>
  </sheetData>
  <sheetProtection selectLockedCells="1"/>
  <mergeCells count="4">
    <mergeCell ref="B9:K9"/>
    <mergeCell ref="B3:Q6"/>
    <mergeCell ref="D1:N1"/>
    <mergeCell ref="B11:D11"/>
  </mergeCells>
  <dataValidations count="1">
    <dataValidation allowBlank="1" showInputMessage="1" imeMode="on" sqref="E23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14"/>
  <sheetViews>
    <sheetView showGridLines="0" tabSelected="1" zoomScalePageLayoutView="0" workbookViewId="0" topLeftCell="A1">
      <pane ySplit="18" topLeftCell="BM55" activePane="bottomLeft" state="frozen"/>
      <selection pane="topLeft" activeCell="A1" sqref="A1"/>
      <selection pane="bottomLeft" activeCell="D3" sqref="D3"/>
    </sheetView>
  </sheetViews>
  <sheetFormatPr defaultColWidth="8.875" defaultRowHeight="13.5"/>
  <cols>
    <col min="1" max="1" width="6.375" style="0" customWidth="1"/>
    <col min="2" max="2" width="12.75390625" style="0" customWidth="1"/>
    <col min="3" max="3" width="11.625" style="0" customWidth="1"/>
    <col min="4" max="4" width="25.25390625" style="0" customWidth="1"/>
    <col min="5" max="5" width="6.125" style="0" customWidth="1"/>
    <col min="6" max="6" width="7.50390625" style="0" customWidth="1"/>
    <col min="9" max="9" width="2.875" style="0" customWidth="1"/>
  </cols>
  <sheetData>
    <row r="1" spans="1:6" ht="27.75" customHeight="1">
      <c r="A1" s="145" t="s">
        <v>286</v>
      </c>
      <c r="B1" s="145"/>
      <c r="C1" s="145"/>
      <c r="D1" s="145"/>
      <c r="E1" s="145"/>
      <c r="F1" s="145"/>
    </row>
    <row r="2" spans="1:6" ht="24">
      <c r="A2" s="10"/>
      <c r="B2" s="10"/>
      <c r="C2" s="10"/>
      <c r="D2" s="10"/>
      <c r="E2" s="9"/>
      <c r="F2" s="9"/>
    </row>
    <row r="3" spans="2:5" ht="26.25" customHeight="1">
      <c r="B3" s="147" t="s">
        <v>293</v>
      </c>
      <c r="C3" s="147"/>
      <c r="D3" s="24"/>
      <c r="E3" t="s">
        <v>295</v>
      </c>
    </row>
    <row r="4" spans="1:5" s="20" customFormat="1" ht="18" customHeight="1">
      <c r="A4" s="17"/>
      <c r="B4" s="17"/>
      <c r="C4" s="18"/>
      <c r="D4" s="18"/>
      <c r="E4" s="19" t="s">
        <v>294</v>
      </c>
    </row>
    <row r="5" s="19" customFormat="1" ht="19.5" customHeight="1">
      <c r="E5" s="19" t="s">
        <v>296</v>
      </c>
    </row>
    <row r="6" ht="31.5" customHeight="1">
      <c r="E6" s="25" t="s">
        <v>309</v>
      </c>
    </row>
    <row r="7" spans="1:4" ht="22.5" customHeight="1">
      <c r="A7" s="146" t="s">
        <v>287</v>
      </c>
      <c r="B7" s="146"/>
      <c r="C7" s="11" t="s">
        <v>289</v>
      </c>
      <c r="D7" s="24"/>
    </row>
    <row r="8" spans="1:4" ht="24.75" customHeight="1">
      <c r="A8" s="12"/>
      <c r="B8" s="12"/>
      <c r="C8" s="11" t="s">
        <v>288</v>
      </c>
      <c r="D8" s="24"/>
    </row>
    <row r="9" ht="60.75" customHeight="1"/>
    <row r="10" spans="2:6" ht="14.25" customHeight="1">
      <c r="B10" s="14"/>
      <c r="C10" s="14"/>
      <c r="D10" s="14"/>
      <c r="E10" s="14"/>
      <c r="F10" s="15"/>
    </row>
    <row r="11" spans="2:6" ht="21.75" customHeight="1">
      <c r="B11" s="16" t="s">
        <v>291</v>
      </c>
      <c r="C11" s="14"/>
      <c r="D11" s="14"/>
      <c r="E11" s="14"/>
      <c r="F11" s="15"/>
    </row>
    <row r="12" spans="2:6" ht="24.75" customHeight="1">
      <c r="B12" s="16" t="s">
        <v>292</v>
      </c>
      <c r="C12" s="14"/>
      <c r="D12" s="14"/>
      <c r="E12" s="14"/>
      <c r="F12" s="15"/>
    </row>
    <row r="13" spans="2:6" ht="14.25" customHeight="1">
      <c r="B13" s="14"/>
      <c r="C13" s="14"/>
      <c r="D13" s="14"/>
      <c r="E13" s="14"/>
      <c r="F13" s="15"/>
    </row>
    <row r="14" ht="30.75" customHeight="1">
      <c r="F14" s="15"/>
    </row>
    <row r="15" ht="30.75" customHeight="1"/>
    <row r="16" ht="30.75" customHeight="1"/>
    <row r="17" ht="30.75" customHeight="1"/>
  </sheetData>
  <sheetProtection sheet="1" selectLockedCells="1"/>
  <mergeCells count="3">
    <mergeCell ref="A1:F1"/>
    <mergeCell ref="A7:B7"/>
    <mergeCell ref="B3:C3"/>
  </mergeCells>
  <dataValidations count="1">
    <dataValidation allowBlank="1" showInputMessage="1" showErrorMessage="1" imeMode="disabled" sqref="D8"/>
  </dataValidations>
  <printOptions/>
  <pageMargins left="0.7" right="0.43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8" t="s">
        <v>51</v>
      </c>
      <c r="B1" s="8" t="s">
        <v>205</v>
      </c>
      <c r="C1" s="8" t="s">
        <v>208</v>
      </c>
    </row>
    <row r="2" spans="1:3" ht="13.5">
      <c r="A2" s="8" t="s">
        <v>64</v>
      </c>
      <c r="B2" s="8" t="s">
        <v>65</v>
      </c>
      <c r="C2" s="8"/>
    </row>
    <row r="3" spans="1:3" ht="13.5">
      <c r="A3" s="8" t="s">
        <v>66</v>
      </c>
      <c r="B3" s="8" t="s">
        <v>67</v>
      </c>
      <c r="C3" s="8"/>
    </row>
    <row r="4" spans="1:3" ht="13.5">
      <c r="A4" s="8" t="s">
        <v>68</v>
      </c>
      <c r="B4" s="8" t="s">
        <v>69</v>
      </c>
      <c r="C4" s="8"/>
    </row>
    <row r="5" spans="1:3" ht="13.5">
      <c r="A5" s="8" t="s">
        <v>70</v>
      </c>
      <c r="B5" s="8" t="s">
        <v>71</v>
      </c>
      <c r="C5" s="8"/>
    </row>
    <row r="6" spans="1:3" ht="13.5">
      <c r="A6" s="8" t="s">
        <v>73</v>
      </c>
      <c r="B6" s="8" t="s">
        <v>200</v>
      </c>
      <c r="C6" s="8"/>
    </row>
    <row r="7" spans="1:3" ht="13.5">
      <c r="A7" s="8" t="s">
        <v>199</v>
      </c>
      <c r="B7" s="8" t="s">
        <v>79</v>
      </c>
      <c r="C7" s="8"/>
    </row>
    <row r="8" spans="1:3" ht="13.5">
      <c r="A8" s="8" t="s">
        <v>80</v>
      </c>
      <c r="B8" s="8" t="s">
        <v>81</v>
      </c>
      <c r="C8" s="8"/>
    </row>
    <row r="9" spans="1:3" ht="13.5">
      <c r="A9" s="8" t="s">
        <v>99</v>
      </c>
      <c r="B9" s="8" t="s">
        <v>100</v>
      </c>
      <c r="C9" s="8" t="s">
        <v>181</v>
      </c>
    </row>
    <row r="10" spans="1:3" ht="13.5">
      <c r="A10" s="8" t="s">
        <v>107</v>
      </c>
      <c r="B10" s="8" t="s">
        <v>108</v>
      </c>
      <c r="C10" s="8" t="s">
        <v>187</v>
      </c>
    </row>
    <row r="11" spans="1:3" ht="13.5">
      <c r="A11" s="8" t="s">
        <v>114</v>
      </c>
      <c r="B11" s="8" t="s">
        <v>115</v>
      </c>
      <c r="C11" s="8" t="s">
        <v>192</v>
      </c>
    </row>
    <row r="12" spans="1:3" ht="13.5">
      <c r="A12" s="8" t="s">
        <v>122</v>
      </c>
      <c r="B12" s="8" t="s">
        <v>227</v>
      </c>
      <c r="C12" s="8" t="s">
        <v>206</v>
      </c>
    </row>
    <row r="13" spans="1:3" ht="13.5">
      <c r="A13" s="8" t="s">
        <v>228</v>
      </c>
      <c r="B13" s="8" t="s">
        <v>229</v>
      </c>
      <c r="C13" s="8" t="s">
        <v>206</v>
      </c>
    </row>
    <row r="14" spans="1:3" ht="13.5">
      <c r="A14" s="8" t="s">
        <v>234</v>
      </c>
      <c r="B14" s="8" t="s">
        <v>235</v>
      </c>
      <c r="C14" s="8" t="s">
        <v>206</v>
      </c>
    </row>
    <row r="15" spans="1:3" ht="13.5">
      <c r="A15" s="8" t="s">
        <v>236</v>
      </c>
      <c r="B15" s="8" t="s">
        <v>237</v>
      </c>
      <c r="C15" s="8" t="s">
        <v>206</v>
      </c>
    </row>
    <row r="16" spans="1:3" ht="13.5">
      <c r="A16" s="8" t="s">
        <v>238</v>
      </c>
      <c r="B16" s="8" t="s">
        <v>239</v>
      </c>
      <c r="C16" s="8" t="s">
        <v>206</v>
      </c>
    </row>
    <row r="17" spans="1:3" ht="13.5">
      <c r="A17" s="8" t="s">
        <v>240</v>
      </c>
      <c r="B17" s="8" t="s">
        <v>241</v>
      </c>
      <c r="C17" s="8" t="s">
        <v>206</v>
      </c>
    </row>
    <row r="18" spans="1:3" ht="13.5">
      <c r="A18" s="8" t="s">
        <v>242</v>
      </c>
      <c r="B18" s="8" t="s">
        <v>243</v>
      </c>
      <c r="C18" s="8" t="s">
        <v>206</v>
      </c>
    </row>
    <row r="19" spans="1:3" ht="13.5">
      <c r="A19" s="8" t="s">
        <v>244</v>
      </c>
      <c r="B19" s="8" t="s">
        <v>245</v>
      </c>
      <c r="C19" s="8" t="s">
        <v>193</v>
      </c>
    </row>
    <row r="20" spans="1:3" ht="13.5">
      <c r="A20" s="8" t="s">
        <v>253</v>
      </c>
      <c r="B20" s="8" t="s">
        <v>254</v>
      </c>
      <c r="C20" s="8" t="s">
        <v>270</v>
      </c>
    </row>
    <row r="21" spans="1:3" ht="13.5">
      <c r="A21" s="8" t="s">
        <v>258</v>
      </c>
      <c r="B21" s="8" t="s">
        <v>259</v>
      </c>
      <c r="C21" s="8" t="s">
        <v>193</v>
      </c>
    </row>
    <row r="22" spans="1:3" ht="13.5">
      <c r="A22" s="8" t="s">
        <v>265</v>
      </c>
      <c r="B22" s="8" t="s">
        <v>123</v>
      </c>
      <c r="C22" s="8" t="s">
        <v>277</v>
      </c>
    </row>
    <row r="23" spans="1:3" ht="13.5">
      <c r="A23" s="8" t="s">
        <v>150</v>
      </c>
      <c r="B23" s="8" t="s">
        <v>151</v>
      </c>
      <c r="C23" s="8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8" t="s">
        <v>51</v>
      </c>
      <c r="B1" s="8" t="s">
        <v>205</v>
      </c>
      <c r="C1" s="8" t="s">
        <v>208</v>
      </c>
    </row>
    <row r="2" spans="1:3" ht="13.5">
      <c r="A2" s="8" t="s">
        <v>64</v>
      </c>
      <c r="B2" s="8" t="s">
        <v>65</v>
      </c>
      <c r="C2" s="8"/>
    </row>
    <row r="3" spans="1:3" ht="13.5">
      <c r="A3" s="8" t="s">
        <v>66</v>
      </c>
      <c r="B3" s="8" t="s">
        <v>67</v>
      </c>
      <c r="C3" s="8"/>
    </row>
    <row r="4" spans="1:3" ht="13.5">
      <c r="A4" s="8" t="s">
        <v>68</v>
      </c>
      <c r="B4" s="8" t="s">
        <v>69</v>
      </c>
      <c r="C4" s="8"/>
    </row>
    <row r="5" spans="1:3" ht="13.5">
      <c r="A5" s="8" t="s">
        <v>70</v>
      </c>
      <c r="B5" s="8" t="s">
        <v>71</v>
      </c>
      <c r="C5" s="8"/>
    </row>
    <row r="6" spans="1:3" ht="13.5">
      <c r="A6" s="8" t="s">
        <v>73</v>
      </c>
      <c r="B6" s="8" t="s">
        <v>200</v>
      </c>
      <c r="C6" s="8"/>
    </row>
    <row r="7" spans="1:3" ht="13.5">
      <c r="A7" s="8" t="s">
        <v>199</v>
      </c>
      <c r="B7" s="8" t="s">
        <v>79</v>
      </c>
      <c r="C7" s="8"/>
    </row>
    <row r="8" spans="1:3" ht="13.5">
      <c r="A8" s="8" t="s">
        <v>88</v>
      </c>
      <c r="B8" s="8" t="s">
        <v>89</v>
      </c>
      <c r="C8" s="8" t="s">
        <v>90</v>
      </c>
    </row>
    <row r="9" spans="1:3" ht="13.5">
      <c r="A9" s="8" t="s">
        <v>110</v>
      </c>
      <c r="B9" s="8" t="s">
        <v>108</v>
      </c>
      <c r="C9" s="8" t="s">
        <v>189</v>
      </c>
    </row>
    <row r="10" spans="1:3" ht="13.5">
      <c r="A10" s="8" t="s">
        <v>116</v>
      </c>
      <c r="B10" s="8" t="s">
        <v>115</v>
      </c>
      <c r="C10" s="8" t="s">
        <v>117</v>
      </c>
    </row>
    <row r="11" spans="1:3" ht="13.5">
      <c r="A11" s="8" t="s">
        <v>122</v>
      </c>
      <c r="B11" s="8" t="s">
        <v>227</v>
      </c>
      <c r="C11" s="8" t="s">
        <v>206</v>
      </c>
    </row>
    <row r="12" spans="1:3" ht="13.5">
      <c r="A12" s="8" t="s">
        <v>228</v>
      </c>
      <c r="B12" s="8" t="s">
        <v>229</v>
      </c>
      <c r="C12" s="8" t="s">
        <v>206</v>
      </c>
    </row>
    <row r="13" spans="1:3" ht="13.5">
      <c r="A13" s="8" t="s">
        <v>234</v>
      </c>
      <c r="B13" s="8" t="s">
        <v>235</v>
      </c>
      <c r="C13" s="8" t="s">
        <v>206</v>
      </c>
    </row>
    <row r="14" spans="1:3" ht="13.5">
      <c r="A14" s="8" t="s">
        <v>236</v>
      </c>
      <c r="B14" s="8" t="s">
        <v>237</v>
      </c>
      <c r="C14" s="8" t="s">
        <v>206</v>
      </c>
    </row>
    <row r="15" spans="1:3" ht="13.5">
      <c r="A15" s="8" t="s">
        <v>238</v>
      </c>
      <c r="B15" s="8" t="s">
        <v>239</v>
      </c>
      <c r="C15" s="8" t="s">
        <v>206</v>
      </c>
    </row>
    <row r="16" spans="1:3" ht="13.5">
      <c r="A16" s="8" t="s">
        <v>240</v>
      </c>
      <c r="B16" s="8" t="s">
        <v>241</v>
      </c>
      <c r="C16" s="8" t="s">
        <v>206</v>
      </c>
    </row>
    <row r="17" spans="1:3" ht="13.5">
      <c r="A17" s="8" t="s">
        <v>242</v>
      </c>
      <c r="B17" s="8" t="s">
        <v>243</v>
      </c>
      <c r="C17" s="8" t="s">
        <v>206</v>
      </c>
    </row>
    <row r="18" spans="1:3" ht="13.5">
      <c r="A18" s="8" t="s">
        <v>250</v>
      </c>
      <c r="B18" s="8" t="s">
        <v>245</v>
      </c>
      <c r="C18" s="8" t="s">
        <v>267</v>
      </c>
    </row>
    <row r="19" spans="1:3" ht="13.5">
      <c r="A19" s="8" t="s">
        <v>256</v>
      </c>
      <c r="B19" s="8" t="s">
        <v>254</v>
      </c>
      <c r="C19" s="8" t="s">
        <v>272</v>
      </c>
    </row>
    <row r="20" spans="1:3" ht="13.5">
      <c r="A20" s="8" t="s">
        <v>263</v>
      </c>
      <c r="B20" s="8" t="s">
        <v>259</v>
      </c>
      <c r="C20" s="8" t="s">
        <v>276</v>
      </c>
    </row>
    <row r="21" spans="1:3" ht="13.5">
      <c r="A21" s="8" t="s">
        <v>125</v>
      </c>
      <c r="B21" s="8" t="s">
        <v>123</v>
      </c>
      <c r="C21" s="8" t="s">
        <v>279</v>
      </c>
    </row>
    <row r="22" spans="1:3" ht="13.5">
      <c r="A22" s="8" t="s">
        <v>144</v>
      </c>
      <c r="B22" s="8" t="s">
        <v>145</v>
      </c>
      <c r="C22" s="8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8" t="s">
        <v>177</v>
      </c>
      <c r="B1" s="8" t="s">
        <v>205</v>
      </c>
      <c r="C1" s="8" t="s">
        <v>208</v>
      </c>
    </row>
    <row r="2" spans="1:3" ht="13.5">
      <c r="A2" s="8" t="s">
        <v>60</v>
      </c>
      <c r="B2" s="8" t="s">
        <v>61</v>
      </c>
      <c r="C2" s="8"/>
    </row>
    <row r="3" spans="1:3" ht="13.5">
      <c r="A3" s="8" t="s">
        <v>62</v>
      </c>
      <c r="B3" s="8" t="s">
        <v>63</v>
      </c>
      <c r="C3" s="8"/>
    </row>
    <row r="4" spans="1:3" ht="13.5">
      <c r="A4" s="8" t="s">
        <v>64</v>
      </c>
      <c r="B4" s="8" t="s">
        <v>65</v>
      </c>
      <c r="C4" s="8"/>
    </row>
    <row r="5" spans="1:3" ht="13.5">
      <c r="A5" s="8" t="s">
        <v>66</v>
      </c>
      <c r="B5" s="8" t="s">
        <v>67</v>
      </c>
      <c r="C5" s="8"/>
    </row>
    <row r="6" spans="1:3" ht="13.5">
      <c r="A6" s="8" t="s">
        <v>68</v>
      </c>
      <c r="B6" s="8" t="s">
        <v>69</v>
      </c>
      <c r="C6" s="8"/>
    </row>
    <row r="7" spans="1:3" ht="13.5">
      <c r="A7" s="8" t="s">
        <v>70</v>
      </c>
      <c r="B7" s="8" t="s">
        <v>71</v>
      </c>
      <c r="C7" s="8"/>
    </row>
    <row r="8" spans="1:3" ht="13.5">
      <c r="A8" s="8" t="s">
        <v>72</v>
      </c>
      <c r="B8" s="8" t="s">
        <v>198</v>
      </c>
      <c r="C8" s="8"/>
    </row>
    <row r="9" spans="1:3" ht="13.5">
      <c r="A9" s="8" t="s">
        <v>73</v>
      </c>
      <c r="B9" s="8" t="s">
        <v>200</v>
      </c>
      <c r="C9" s="8"/>
    </row>
    <row r="10" spans="1:3" ht="13.5">
      <c r="A10" s="8" t="s">
        <v>74</v>
      </c>
      <c r="B10" s="8" t="s">
        <v>75</v>
      </c>
      <c r="C10" s="8"/>
    </row>
    <row r="11" spans="1:3" ht="13.5">
      <c r="A11" s="8" t="s">
        <v>76</v>
      </c>
      <c r="B11" s="8" t="s">
        <v>77</v>
      </c>
      <c r="C11" s="8"/>
    </row>
    <row r="12" spans="1:3" ht="13.5">
      <c r="A12" s="8" t="s">
        <v>78</v>
      </c>
      <c r="B12" s="8" t="s">
        <v>201</v>
      </c>
      <c r="C12" s="8"/>
    </row>
    <row r="13" spans="1:3" ht="13.5">
      <c r="A13" s="8" t="s">
        <v>199</v>
      </c>
      <c r="B13" s="8" t="s">
        <v>79</v>
      </c>
      <c r="C13" s="8"/>
    </row>
    <row r="14" spans="1:3" ht="13.5">
      <c r="A14" s="8" t="s">
        <v>80</v>
      </c>
      <c r="B14" s="8" t="s">
        <v>81</v>
      </c>
      <c r="C14" s="8"/>
    </row>
    <row r="15" spans="1:3" ht="13.5">
      <c r="A15" s="8" t="s">
        <v>82</v>
      </c>
      <c r="B15" s="8" t="s">
        <v>83</v>
      </c>
      <c r="C15" s="8" t="s">
        <v>178</v>
      </c>
    </row>
    <row r="16" spans="1:3" ht="13.5">
      <c r="A16" s="8" t="s">
        <v>84</v>
      </c>
      <c r="B16" s="8" t="s">
        <v>83</v>
      </c>
      <c r="C16" s="8" t="s">
        <v>179</v>
      </c>
    </row>
    <row r="17" spans="1:3" ht="13.5">
      <c r="A17" s="8" t="s">
        <v>85</v>
      </c>
      <c r="B17" s="8" t="s">
        <v>83</v>
      </c>
      <c r="C17" s="8" t="s">
        <v>180</v>
      </c>
    </row>
    <row r="18" spans="1:3" ht="13.5">
      <c r="A18" s="8" t="s">
        <v>86</v>
      </c>
      <c r="B18" s="8" t="s">
        <v>83</v>
      </c>
      <c r="C18" s="8" t="s">
        <v>87</v>
      </c>
    </row>
    <row r="19" spans="1:3" ht="13.5">
      <c r="A19" s="8" t="s">
        <v>88</v>
      </c>
      <c r="B19" s="8" t="s">
        <v>89</v>
      </c>
      <c r="C19" s="8" t="s">
        <v>90</v>
      </c>
    </row>
    <row r="20" spans="1:3" ht="13.5">
      <c r="A20" s="8" t="s">
        <v>91</v>
      </c>
      <c r="B20" s="8" t="s">
        <v>89</v>
      </c>
      <c r="C20" s="8" t="s">
        <v>92</v>
      </c>
    </row>
    <row r="21" spans="1:3" ht="13.5">
      <c r="A21" s="8" t="s">
        <v>93</v>
      </c>
      <c r="B21" s="8" t="s">
        <v>89</v>
      </c>
      <c r="C21" s="8" t="s">
        <v>94</v>
      </c>
    </row>
    <row r="22" spans="1:3" ht="13.5">
      <c r="A22" s="8" t="s">
        <v>95</v>
      </c>
      <c r="B22" s="8" t="s">
        <v>89</v>
      </c>
      <c r="C22" s="8" t="s">
        <v>96</v>
      </c>
    </row>
    <row r="23" spans="1:3" ht="13.5">
      <c r="A23" s="8" t="s">
        <v>97</v>
      </c>
      <c r="B23" s="8" t="s">
        <v>89</v>
      </c>
      <c r="C23" s="8" t="s">
        <v>98</v>
      </c>
    </row>
    <row r="24" spans="1:3" ht="13.5">
      <c r="A24" s="8" t="s">
        <v>99</v>
      </c>
      <c r="B24" s="8" t="s">
        <v>100</v>
      </c>
      <c r="C24" s="8" t="s">
        <v>181</v>
      </c>
    </row>
    <row r="25" spans="1:3" ht="13.5">
      <c r="A25" s="8" t="s">
        <v>101</v>
      </c>
      <c r="B25" s="8" t="s">
        <v>100</v>
      </c>
      <c r="C25" s="8" t="s">
        <v>182</v>
      </c>
    </row>
    <row r="26" spans="1:3" ht="13.5">
      <c r="A26" s="8" t="s">
        <v>102</v>
      </c>
      <c r="B26" s="8" t="s">
        <v>100</v>
      </c>
      <c r="C26" s="8" t="s">
        <v>183</v>
      </c>
    </row>
    <row r="27" spans="1:3" ht="13.5">
      <c r="A27" s="8" t="s">
        <v>103</v>
      </c>
      <c r="B27" s="8" t="s">
        <v>104</v>
      </c>
      <c r="C27" s="8" t="s">
        <v>184</v>
      </c>
    </row>
    <row r="28" spans="1:3" ht="13.5">
      <c r="A28" s="8" t="s">
        <v>105</v>
      </c>
      <c r="B28" s="8" t="s">
        <v>104</v>
      </c>
      <c r="C28" s="8" t="s">
        <v>185</v>
      </c>
    </row>
    <row r="29" spans="1:3" ht="13.5">
      <c r="A29" s="8" t="s">
        <v>106</v>
      </c>
      <c r="B29" s="8" t="s">
        <v>104</v>
      </c>
      <c r="C29" s="8" t="s">
        <v>186</v>
      </c>
    </row>
    <row r="30" spans="1:3" ht="13.5">
      <c r="A30" s="8" t="s">
        <v>107</v>
      </c>
      <c r="B30" s="8" t="s">
        <v>108</v>
      </c>
      <c r="C30" s="8" t="s">
        <v>187</v>
      </c>
    </row>
    <row r="31" spans="1:3" ht="13.5">
      <c r="A31" s="8" t="s">
        <v>109</v>
      </c>
      <c r="B31" s="8" t="s">
        <v>108</v>
      </c>
      <c r="C31" s="8" t="s">
        <v>188</v>
      </c>
    </row>
    <row r="32" spans="1:3" ht="13.5">
      <c r="A32" s="8" t="s">
        <v>110</v>
      </c>
      <c r="B32" s="8" t="s">
        <v>108</v>
      </c>
      <c r="C32" s="8" t="s">
        <v>189</v>
      </c>
    </row>
    <row r="33" spans="1:3" ht="13.5">
      <c r="A33" s="8" t="s">
        <v>111</v>
      </c>
      <c r="B33" s="8" t="s">
        <v>112</v>
      </c>
      <c r="C33" s="8" t="s">
        <v>190</v>
      </c>
    </row>
    <row r="34" spans="1:3" ht="13.5">
      <c r="A34" s="8" t="s">
        <v>113</v>
      </c>
      <c r="B34" s="8" t="s">
        <v>112</v>
      </c>
      <c r="C34" s="8" t="s">
        <v>191</v>
      </c>
    </row>
    <row r="35" spans="1:3" ht="13.5">
      <c r="A35" s="8" t="s">
        <v>114</v>
      </c>
      <c r="B35" s="8" t="s">
        <v>115</v>
      </c>
      <c r="C35" s="8" t="s">
        <v>192</v>
      </c>
    </row>
    <row r="36" spans="1:3" ht="13.5">
      <c r="A36" s="8" t="s">
        <v>116</v>
      </c>
      <c r="B36" s="8" t="s">
        <v>115</v>
      </c>
      <c r="C36" s="8" t="s">
        <v>117</v>
      </c>
    </row>
    <row r="37" spans="1:3" ht="13.5">
      <c r="A37" s="8" t="s">
        <v>118</v>
      </c>
      <c r="B37" s="8" t="s">
        <v>119</v>
      </c>
      <c r="C37" s="8" t="s">
        <v>206</v>
      </c>
    </row>
    <row r="38" spans="1:3" ht="13.5">
      <c r="A38" s="8" t="s">
        <v>120</v>
      </c>
      <c r="B38" s="8" t="s">
        <v>121</v>
      </c>
      <c r="C38" s="8" t="s">
        <v>206</v>
      </c>
    </row>
    <row r="39" spans="1:3" ht="13.5">
      <c r="A39" s="8" t="s">
        <v>122</v>
      </c>
      <c r="B39" s="8" t="s">
        <v>227</v>
      </c>
      <c r="C39" s="8" t="s">
        <v>206</v>
      </c>
    </row>
    <row r="40" spans="1:3" ht="13.5">
      <c r="A40" s="8" t="s">
        <v>228</v>
      </c>
      <c r="B40" s="8" t="s">
        <v>229</v>
      </c>
      <c r="C40" s="8" t="s">
        <v>206</v>
      </c>
    </row>
    <row r="41" spans="1:3" ht="13.5">
      <c r="A41" s="8" t="s">
        <v>230</v>
      </c>
      <c r="B41" s="8" t="s">
        <v>231</v>
      </c>
      <c r="C41" s="8" t="s">
        <v>206</v>
      </c>
    </row>
    <row r="42" spans="1:3" ht="13.5">
      <c r="A42" s="8" t="s">
        <v>232</v>
      </c>
      <c r="B42" s="8" t="s">
        <v>233</v>
      </c>
      <c r="C42" s="8" t="s">
        <v>206</v>
      </c>
    </row>
    <row r="43" spans="1:3" ht="13.5">
      <c r="A43" s="8" t="s">
        <v>234</v>
      </c>
      <c r="B43" s="8" t="s">
        <v>235</v>
      </c>
      <c r="C43" s="8" t="s">
        <v>206</v>
      </c>
    </row>
    <row r="44" spans="1:3" ht="13.5">
      <c r="A44" s="8" t="s">
        <v>236</v>
      </c>
      <c r="B44" s="8" t="s">
        <v>237</v>
      </c>
      <c r="C44" s="8" t="s">
        <v>206</v>
      </c>
    </row>
    <row r="45" spans="1:3" ht="13.5">
      <c r="A45" s="8" t="s">
        <v>238</v>
      </c>
      <c r="B45" s="8" t="s">
        <v>239</v>
      </c>
      <c r="C45" s="8" t="s">
        <v>206</v>
      </c>
    </row>
    <row r="46" spans="1:3" ht="13.5">
      <c r="A46" s="8" t="s">
        <v>240</v>
      </c>
      <c r="B46" s="8" t="s">
        <v>241</v>
      </c>
      <c r="C46" s="8" t="s">
        <v>206</v>
      </c>
    </row>
    <row r="47" spans="1:3" ht="13.5">
      <c r="A47" s="8" t="s">
        <v>242</v>
      </c>
      <c r="B47" s="8" t="s">
        <v>243</v>
      </c>
      <c r="C47" s="8" t="s">
        <v>206</v>
      </c>
    </row>
    <row r="48" spans="1:3" ht="13.5">
      <c r="A48" s="8" t="s">
        <v>244</v>
      </c>
      <c r="B48" s="8" t="s">
        <v>245</v>
      </c>
      <c r="C48" s="8" t="s">
        <v>193</v>
      </c>
    </row>
    <row r="49" spans="1:3" ht="13.5">
      <c r="A49" s="8" t="s">
        <v>246</v>
      </c>
      <c r="B49" s="8" t="s">
        <v>245</v>
      </c>
      <c r="C49" s="8" t="s">
        <v>194</v>
      </c>
    </row>
    <row r="50" spans="1:3" ht="13.5">
      <c r="A50" s="8" t="s">
        <v>247</v>
      </c>
      <c r="B50" s="8" t="s">
        <v>245</v>
      </c>
      <c r="C50" s="8" t="s">
        <v>195</v>
      </c>
    </row>
    <row r="51" spans="1:3" ht="13.5">
      <c r="A51" s="8" t="s">
        <v>248</v>
      </c>
      <c r="B51" s="8" t="s">
        <v>245</v>
      </c>
      <c r="C51" s="8" t="s">
        <v>196</v>
      </c>
    </row>
    <row r="52" spans="1:3" ht="13.5">
      <c r="A52" s="8" t="s">
        <v>249</v>
      </c>
      <c r="B52" s="8" t="s">
        <v>245</v>
      </c>
      <c r="C52" s="8" t="s">
        <v>266</v>
      </c>
    </row>
    <row r="53" spans="1:3" ht="13.5">
      <c r="A53" s="8" t="s">
        <v>250</v>
      </c>
      <c r="B53" s="8" t="s">
        <v>245</v>
      </c>
      <c r="C53" s="8" t="s">
        <v>267</v>
      </c>
    </row>
    <row r="54" spans="1:3" ht="13.5">
      <c r="A54" s="8" t="s">
        <v>251</v>
      </c>
      <c r="B54" s="8" t="s">
        <v>245</v>
      </c>
      <c r="C54" s="8" t="s">
        <v>268</v>
      </c>
    </row>
    <row r="55" spans="1:3" ht="13.5">
      <c r="A55" s="8" t="s">
        <v>252</v>
      </c>
      <c r="B55" s="8" t="s">
        <v>245</v>
      </c>
      <c r="C55" s="8" t="s">
        <v>269</v>
      </c>
    </row>
    <row r="56" spans="1:3" ht="13.5">
      <c r="A56" s="8" t="s">
        <v>253</v>
      </c>
      <c r="B56" s="8" t="s">
        <v>254</v>
      </c>
      <c r="C56" s="8" t="s">
        <v>270</v>
      </c>
    </row>
    <row r="57" spans="1:3" ht="13.5">
      <c r="A57" s="8" t="s">
        <v>255</v>
      </c>
      <c r="B57" s="8" t="s">
        <v>254</v>
      </c>
      <c r="C57" s="8" t="s">
        <v>271</v>
      </c>
    </row>
    <row r="58" spans="1:3" ht="13.5">
      <c r="A58" s="8" t="s">
        <v>256</v>
      </c>
      <c r="B58" s="8" t="s">
        <v>254</v>
      </c>
      <c r="C58" s="8" t="s">
        <v>272</v>
      </c>
    </row>
    <row r="59" spans="1:3" ht="13.5">
      <c r="A59" s="8" t="s">
        <v>257</v>
      </c>
      <c r="B59" s="8" t="s">
        <v>254</v>
      </c>
      <c r="C59" s="8" t="s">
        <v>273</v>
      </c>
    </row>
    <row r="60" spans="1:3" ht="13.5">
      <c r="A60" s="8" t="s">
        <v>258</v>
      </c>
      <c r="B60" s="8" t="s">
        <v>259</v>
      </c>
      <c r="C60" s="8" t="s">
        <v>193</v>
      </c>
    </row>
    <row r="61" spans="1:3" ht="13.5">
      <c r="A61" s="8" t="s">
        <v>260</v>
      </c>
      <c r="B61" s="8" t="s">
        <v>259</v>
      </c>
      <c r="C61" s="8" t="s">
        <v>274</v>
      </c>
    </row>
    <row r="62" spans="1:3" ht="13.5">
      <c r="A62" s="8" t="s">
        <v>261</v>
      </c>
      <c r="B62" s="8" t="s">
        <v>259</v>
      </c>
      <c r="C62" s="8" t="s">
        <v>195</v>
      </c>
    </row>
    <row r="63" spans="1:3" ht="13.5">
      <c r="A63" s="8" t="s">
        <v>262</v>
      </c>
      <c r="B63" s="8" t="s">
        <v>259</v>
      </c>
      <c r="C63" s="8" t="s">
        <v>275</v>
      </c>
    </row>
    <row r="64" spans="1:3" ht="13.5">
      <c r="A64" s="8" t="s">
        <v>263</v>
      </c>
      <c r="B64" s="8" t="s">
        <v>259</v>
      </c>
      <c r="C64" s="8" t="s">
        <v>276</v>
      </c>
    </row>
    <row r="65" spans="1:3" ht="13.5">
      <c r="A65" s="8" t="s">
        <v>264</v>
      </c>
      <c r="B65" s="8" t="s">
        <v>259</v>
      </c>
      <c r="C65" s="8" t="s">
        <v>268</v>
      </c>
    </row>
    <row r="66" spans="1:3" ht="13.5">
      <c r="A66" s="8" t="s">
        <v>265</v>
      </c>
      <c r="B66" s="8" t="s">
        <v>123</v>
      </c>
      <c r="C66" s="8" t="s">
        <v>277</v>
      </c>
    </row>
    <row r="67" spans="1:3" ht="13.5">
      <c r="A67" s="8" t="s">
        <v>124</v>
      </c>
      <c r="B67" s="8" t="s">
        <v>123</v>
      </c>
      <c r="C67" s="8" t="s">
        <v>278</v>
      </c>
    </row>
    <row r="68" spans="1:3" ht="13.5">
      <c r="A68" s="8" t="s">
        <v>125</v>
      </c>
      <c r="B68" s="8" t="s">
        <v>123</v>
      </c>
      <c r="C68" s="8" t="s">
        <v>279</v>
      </c>
    </row>
    <row r="69" spans="1:3" ht="13.5">
      <c r="A69" s="8" t="s">
        <v>126</v>
      </c>
      <c r="B69" s="8" t="s">
        <v>123</v>
      </c>
      <c r="C69" s="8" t="s">
        <v>215</v>
      </c>
    </row>
    <row r="70" spans="1:3" ht="13.5">
      <c r="A70" s="8" t="s">
        <v>127</v>
      </c>
      <c r="B70" s="8" t="s">
        <v>123</v>
      </c>
      <c r="C70" s="8" t="s">
        <v>216</v>
      </c>
    </row>
    <row r="71" spans="1:3" ht="13.5">
      <c r="A71" s="8" t="s">
        <v>128</v>
      </c>
      <c r="B71" s="8" t="s">
        <v>129</v>
      </c>
      <c r="C71" s="8" t="s">
        <v>206</v>
      </c>
    </row>
    <row r="72" spans="1:3" ht="13.5">
      <c r="A72" s="8" t="s">
        <v>130</v>
      </c>
      <c r="B72" s="8" t="s">
        <v>131</v>
      </c>
      <c r="C72" s="8" t="s">
        <v>217</v>
      </c>
    </row>
    <row r="73" spans="1:3" ht="13.5">
      <c r="A73" s="8" t="s">
        <v>132</v>
      </c>
      <c r="B73" s="8" t="s">
        <v>131</v>
      </c>
      <c r="C73" s="8" t="s">
        <v>218</v>
      </c>
    </row>
    <row r="74" spans="1:3" ht="13.5">
      <c r="A74" s="8" t="s">
        <v>133</v>
      </c>
      <c r="B74" s="8" t="s">
        <v>131</v>
      </c>
      <c r="C74" s="8" t="s">
        <v>219</v>
      </c>
    </row>
    <row r="75" spans="1:3" ht="13.5">
      <c r="A75" s="8" t="s">
        <v>134</v>
      </c>
      <c r="B75" s="8" t="s">
        <v>131</v>
      </c>
      <c r="C75" s="8" t="s">
        <v>220</v>
      </c>
    </row>
    <row r="76" spans="1:3" ht="13.5">
      <c r="A76" s="8" t="s">
        <v>135</v>
      </c>
      <c r="B76" s="8" t="s">
        <v>131</v>
      </c>
      <c r="C76" s="8" t="s">
        <v>221</v>
      </c>
    </row>
    <row r="77" spans="1:3" ht="13.5">
      <c r="A77" s="8" t="s">
        <v>136</v>
      </c>
      <c r="B77" s="8" t="s">
        <v>137</v>
      </c>
      <c r="C77" s="8" t="s">
        <v>138</v>
      </c>
    </row>
    <row r="78" spans="1:3" ht="13.5">
      <c r="A78" s="8" t="s">
        <v>139</v>
      </c>
      <c r="B78" s="8" t="s">
        <v>140</v>
      </c>
      <c r="C78" s="8" t="s">
        <v>141</v>
      </c>
    </row>
    <row r="79" spans="1:3" ht="13.5">
      <c r="A79" s="8" t="s">
        <v>142</v>
      </c>
      <c r="B79" s="8" t="s">
        <v>140</v>
      </c>
      <c r="C79" s="8" t="s">
        <v>143</v>
      </c>
    </row>
    <row r="80" spans="1:3" ht="13.5">
      <c r="A80" s="8" t="s">
        <v>144</v>
      </c>
      <c r="B80" s="8" t="s">
        <v>145</v>
      </c>
      <c r="C80" s="8" t="s">
        <v>146</v>
      </c>
    </row>
    <row r="81" spans="1:3" ht="13.5">
      <c r="A81" s="8" t="s">
        <v>147</v>
      </c>
      <c r="B81" s="8" t="s">
        <v>148</v>
      </c>
      <c r="C81" s="8" t="s">
        <v>149</v>
      </c>
    </row>
    <row r="82" spans="1:3" ht="13.5">
      <c r="A82" s="8" t="s">
        <v>150</v>
      </c>
      <c r="B82" s="8" t="s">
        <v>151</v>
      </c>
      <c r="C82" s="8" t="s">
        <v>152</v>
      </c>
    </row>
    <row r="83" spans="1:3" ht="13.5">
      <c r="A83" s="8" t="s">
        <v>153</v>
      </c>
      <c r="B83" s="8" t="s">
        <v>151</v>
      </c>
      <c r="C83" s="8" t="s">
        <v>154</v>
      </c>
    </row>
    <row r="84" spans="1:3" ht="13.5">
      <c r="A84" s="8" t="s">
        <v>155</v>
      </c>
      <c r="B84" s="8" t="s">
        <v>156</v>
      </c>
      <c r="C84" s="8"/>
    </row>
    <row r="85" spans="1:3" ht="13.5">
      <c r="A85" s="8" t="s">
        <v>157</v>
      </c>
      <c r="B85" s="8" t="s">
        <v>158</v>
      </c>
      <c r="C85" s="8"/>
    </row>
    <row r="86" spans="1:3" ht="13.5">
      <c r="A86" s="8" t="s">
        <v>159</v>
      </c>
      <c r="B86" s="8" t="s">
        <v>160</v>
      </c>
      <c r="C86" s="8"/>
    </row>
    <row r="87" spans="1:3" ht="13.5">
      <c r="A87" s="8" t="s">
        <v>161</v>
      </c>
      <c r="B87" s="8" t="s">
        <v>162</v>
      </c>
      <c r="C87" s="8"/>
    </row>
    <row r="88" spans="1:3" ht="13.5">
      <c r="A88" s="8" t="s">
        <v>163</v>
      </c>
      <c r="B88" s="8" t="s">
        <v>164</v>
      </c>
      <c r="C88" s="8"/>
    </row>
    <row r="89" spans="1:3" ht="13.5">
      <c r="A89" s="8" t="s">
        <v>165</v>
      </c>
      <c r="B89" s="8" t="s">
        <v>166</v>
      </c>
      <c r="C89" s="8"/>
    </row>
    <row r="90" spans="1:3" ht="13.5">
      <c r="A90" s="8" t="s">
        <v>167</v>
      </c>
      <c r="B90" s="8" t="s">
        <v>168</v>
      </c>
      <c r="C90" s="8"/>
    </row>
    <row r="91" spans="1:3" ht="13.5">
      <c r="A91" s="8" t="s">
        <v>169</v>
      </c>
      <c r="B91" s="8" t="s">
        <v>170</v>
      </c>
      <c r="C91" s="8"/>
    </row>
    <row r="92" spans="1:3" ht="13.5">
      <c r="A92" s="8" t="s">
        <v>171</v>
      </c>
      <c r="B92" s="8" t="s">
        <v>172</v>
      </c>
      <c r="C92" s="8"/>
    </row>
    <row r="93" spans="1:3" ht="13.5">
      <c r="A93" s="8" t="s">
        <v>173</v>
      </c>
      <c r="B93" s="8" t="s">
        <v>174</v>
      </c>
      <c r="C93" s="8"/>
    </row>
    <row r="94" spans="1:3" ht="13.5">
      <c r="A94" s="8" t="s">
        <v>175</v>
      </c>
      <c r="B94" s="8" t="s">
        <v>176</v>
      </c>
      <c r="C94" s="8"/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2" bestFit="1" customWidth="1"/>
    <col min="2" max="2" width="7.625" style="2" customWidth="1"/>
    <col min="3" max="3" width="9.625" style="2" customWidth="1"/>
    <col min="4" max="4" width="12.375" style="2" customWidth="1"/>
    <col min="5" max="16384" width="9.00390625" style="2" customWidth="1"/>
  </cols>
  <sheetData>
    <row r="1" spans="2:5" ht="12">
      <c r="B1" s="3" t="s">
        <v>209</v>
      </c>
      <c r="C1" s="4"/>
      <c r="D1" s="4"/>
      <c r="E1" s="4"/>
    </row>
    <row r="2" spans="2:4" ht="12">
      <c r="B2" s="1" t="s">
        <v>51</v>
      </c>
      <c r="C2" s="1" t="s">
        <v>0</v>
      </c>
      <c r="D2" s="1" t="s">
        <v>208</v>
      </c>
    </row>
    <row r="3" spans="2:4" ht="12">
      <c r="B3" s="5" t="s">
        <v>52</v>
      </c>
      <c r="C3" s="1" t="s">
        <v>202</v>
      </c>
      <c r="D3" s="1" t="s">
        <v>213</v>
      </c>
    </row>
    <row r="4" spans="2:4" ht="12">
      <c r="B4" s="5" t="s">
        <v>53</v>
      </c>
      <c r="C4" s="1" t="s">
        <v>210</v>
      </c>
      <c r="D4" s="1"/>
    </row>
    <row r="5" spans="2:4" ht="12">
      <c r="B5" s="5" t="s">
        <v>54</v>
      </c>
      <c r="C5" s="1" t="s">
        <v>211</v>
      </c>
      <c r="D5" s="1"/>
    </row>
    <row r="6" spans="2:4" ht="12">
      <c r="B6" s="5" t="s">
        <v>55</v>
      </c>
      <c r="C6" s="1" t="s">
        <v>203</v>
      </c>
      <c r="D6" s="1" t="s">
        <v>213</v>
      </c>
    </row>
    <row r="7" spans="2:4" ht="12">
      <c r="B7" s="5" t="s">
        <v>56</v>
      </c>
      <c r="C7" s="1" t="s">
        <v>214</v>
      </c>
      <c r="D7" s="1"/>
    </row>
    <row r="8" spans="2:4" ht="12">
      <c r="B8" s="5" t="s">
        <v>57</v>
      </c>
      <c r="C8" s="1" t="s">
        <v>204</v>
      </c>
      <c r="D8" s="1" t="s">
        <v>213</v>
      </c>
    </row>
    <row r="9" spans="2:4" ht="12">
      <c r="B9" s="5" t="s">
        <v>58</v>
      </c>
      <c r="C9" s="1" t="s">
        <v>212</v>
      </c>
      <c r="D9" s="1" t="s">
        <v>213</v>
      </c>
    </row>
    <row r="11" ht="12">
      <c r="B11" s="6" t="s">
        <v>2</v>
      </c>
    </row>
    <row r="12" spans="2:3" ht="12">
      <c r="B12" s="1" t="s">
        <v>59</v>
      </c>
      <c r="C12" s="1" t="s">
        <v>50</v>
      </c>
    </row>
    <row r="13" spans="2:3" ht="12">
      <c r="B13" s="7">
        <v>0</v>
      </c>
      <c r="C13" s="1" t="s">
        <v>3</v>
      </c>
    </row>
    <row r="14" spans="2:3" ht="12">
      <c r="B14" s="7">
        <v>1</v>
      </c>
      <c r="C14" s="1" t="s">
        <v>207</v>
      </c>
    </row>
    <row r="15" spans="2:3" ht="12">
      <c r="B15" s="7">
        <v>2</v>
      </c>
      <c r="C15" s="1" t="s">
        <v>4</v>
      </c>
    </row>
    <row r="16" spans="2:3" ht="12">
      <c r="B16" s="7">
        <v>3</v>
      </c>
      <c r="C16" s="1" t="s">
        <v>5</v>
      </c>
    </row>
    <row r="17" spans="2:3" ht="12">
      <c r="B17" s="7">
        <v>4</v>
      </c>
      <c r="C17" s="1" t="s">
        <v>6</v>
      </c>
    </row>
    <row r="18" spans="2:3" ht="12">
      <c r="B18" s="7">
        <v>5</v>
      </c>
      <c r="C18" s="1" t="s">
        <v>7</v>
      </c>
    </row>
    <row r="19" spans="2:3" ht="12">
      <c r="B19" s="7">
        <v>6</v>
      </c>
      <c r="C19" s="1" t="s">
        <v>8</v>
      </c>
    </row>
    <row r="20" spans="2:7" ht="13.5">
      <c r="B20" s="7">
        <v>7</v>
      </c>
      <c r="C20" s="1" t="s">
        <v>9</v>
      </c>
      <c r="G20"/>
    </row>
    <row r="21" spans="2:5" ht="13.5">
      <c r="B21" s="7">
        <v>8</v>
      </c>
      <c r="C21" s="1" t="s">
        <v>10</v>
      </c>
      <c r="E21"/>
    </row>
    <row r="22" spans="2:5" ht="13.5">
      <c r="B22" s="7">
        <v>9</v>
      </c>
      <c r="C22" s="1" t="s">
        <v>11</v>
      </c>
      <c r="E22"/>
    </row>
    <row r="23" spans="2:5" ht="13.5">
      <c r="B23" s="1">
        <v>10</v>
      </c>
      <c r="C23" s="1" t="s">
        <v>12</v>
      </c>
      <c r="E23"/>
    </row>
    <row r="24" spans="2:5" ht="13.5">
      <c r="B24" s="1">
        <v>11</v>
      </c>
      <c r="C24" s="1" t="s">
        <v>13</v>
      </c>
      <c r="E24"/>
    </row>
    <row r="25" spans="2:5" ht="13.5">
      <c r="B25" s="1">
        <v>12</v>
      </c>
      <c r="C25" s="1" t="s">
        <v>14</v>
      </c>
      <c r="E25"/>
    </row>
    <row r="26" spans="2:3" ht="12">
      <c r="B26" s="1">
        <v>13</v>
      </c>
      <c r="C26" s="1" t="s">
        <v>15</v>
      </c>
    </row>
    <row r="27" spans="2:3" ht="12">
      <c r="B27" s="1">
        <v>14</v>
      </c>
      <c r="C27" s="1" t="s">
        <v>16</v>
      </c>
    </row>
    <row r="28" spans="2:3" ht="12">
      <c r="B28" s="1">
        <v>15</v>
      </c>
      <c r="C28" s="1" t="s">
        <v>19</v>
      </c>
    </row>
    <row r="29" spans="2:3" ht="12">
      <c r="B29" s="1">
        <v>16</v>
      </c>
      <c r="C29" s="1" t="s">
        <v>20</v>
      </c>
    </row>
    <row r="30" spans="2:3" ht="12">
      <c r="B30" s="1">
        <v>17</v>
      </c>
      <c r="C30" s="1" t="s">
        <v>21</v>
      </c>
    </row>
    <row r="31" spans="2:3" ht="12">
      <c r="B31" s="1">
        <v>18</v>
      </c>
      <c r="C31" s="1" t="s">
        <v>22</v>
      </c>
    </row>
    <row r="32" spans="2:3" ht="12">
      <c r="B32" s="1">
        <v>19</v>
      </c>
      <c r="C32" s="1" t="s">
        <v>17</v>
      </c>
    </row>
    <row r="33" spans="2:3" ht="12">
      <c r="B33" s="1">
        <v>20</v>
      </c>
      <c r="C33" s="1" t="s">
        <v>18</v>
      </c>
    </row>
    <row r="34" spans="2:3" ht="12">
      <c r="B34" s="1">
        <v>21</v>
      </c>
      <c r="C34" s="1" t="s">
        <v>26</v>
      </c>
    </row>
    <row r="35" spans="2:3" ht="12">
      <c r="B35" s="1">
        <v>22</v>
      </c>
      <c r="C35" s="1" t="s">
        <v>23</v>
      </c>
    </row>
    <row r="36" spans="2:3" ht="12">
      <c r="B36" s="1">
        <v>23</v>
      </c>
      <c r="C36" s="1" t="s">
        <v>24</v>
      </c>
    </row>
    <row r="37" spans="2:3" ht="12">
      <c r="B37" s="1">
        <v>24</v>
      </c>
      <c r="C37" s="1" t="s">
        <v>25</v>
      </c>
    </row>
    <row r="38" spans="2:3" ht="12">
      <c r="B38" s="1">
        <v>25</v>
      </c>
      <c r="C38" s="1" t="s">
        <v>27</v>
      </c>
    </row>
    <row r="39" spans="2:3" ht="12">
      <c r="B39" s="1">
        <v>26</v>
      </c>
      <c r="C39" s="1" t="s">
        <v>28</v>
      </c>
    </row>
    <row r="40" spans="2:3" ht="12">
      <c r="B40" s="1">
        <v>27</v>
      </c>
      <c r="C40" s="1" t="s">
        <v>29</v>
      </c>
    </row>
    <row r="41" spans="2:3" ht="12">
      <c r="B41" s="1">
        <v>28</v>
      </c>
      <c r="C41" s="1" t="s">
        <v>30</v>
      </c>
    </row>
    <row r="42" spans="2:3" ht="12">
      <c r="B42" s="1">
        <v>29</v>
      </c>
      <c r="C42" s="1" t="s">
        <v>31</v>
      </c>
    </row>
    <row r="43" spans="2:3" ht="12">
      <c r="B43" s="1">
        <v>30</v>
      </c>
      <c r="C43" s="1" t="s">
        <v>32</v>
      </c>
    </row>
    <row r="44" spans="2:3" ht="12">
      <c r="B44" s="1">
        <v>31</v>
      </c>
      <c r="C44" s="1" t="s">
        <v>33</v>
      </c>
    </row>
    <row r="45" spans="2:3" ht="12">
      <c r="B45" s="1">
        <v>32</v>
      </c>
      <c r="C45" s="1" t="s">
        <v>34</v>
      </c>
    </row>
    <row r="46" spans="2:3" ht="12">
      <c r="B46" s="1">
        <v>33</v>
      </c>
      <c r="C46" s="1" t="s">
        <v>35</v>
      </c>
    </row>
    <row r="47" spans="2:3" ht="12">
      <c r="B47" s="1">
        <v>34</v>
      </c>
      <c r="C47" s="1" t="s">
        <v>36</v>
      </c>
    </row>
    <row r="48" spans="2:3" ht="12">
      <c r="B48" s="1">
        <v>35</v>
      </c>
      <c r="C48" s="1" t="s">
        <v>37</v>
      </c>
    </row>
    <row r="49" spans="2:3" ht="12">
      <c r="B49" s="1">
        <v>36</v>
      </c>
      <c r="C49" s="1" t="s">
        <v>39</v>
      </c>
    </row>
    <row r="50" spans="2:3" ht="12">
      <c r="B50" s="1">
        <v>37</v>
      </c>
      <c r="C50" s="1" t="s">
        <v>38</v>
      </c>
    </row>
    <row r="51" spans="2:3" ht="12">
      <c r="B51" s="1">
        <v>38</v>
      </c>
      <c r="C51" s="1" t="s">
        <v>40</v>
      </c>
    </row>
    <row r="52" spans="2:3" ht="12">
      <c r="B52" s="1">
        <v>39</v>
      </c>
      <c r="C52" s="1" t="s">
        <v>41</v>
      </c>
    </row>
    <row r="53" spans="2:3" ht="12">
      <c r="B53" s="1">
        <v>40</v>
      </c>
      <c r="C53" s="1" t="s">
        <v>42</v>
      </c>
    </row>
    <row r="54" spans="2:3" ht="12">
      <c r="B54" s="1">
        <v>41</v>
      </c>
      <c r="C54" s="1" t="s">
        <v>43</v>
      </c>
    </row>
    <row r="55" spans="2:3" ht="12">
      <c r="B55" s="1">
        <v>42</v>
      </c>
      <c r="C55" s="1" t="s">
        <v>44</v>
      </c>
    </row>
    <row r="56" spans="2:3" ht="12">
      <c r="B56" s="1">
        <v>43</v>
      </c>
      <c r="C56" s="1" t="s">
        <v>45</v>
      </c>
    </row>
    <row r="57" spans="2:3" ht="12">
      <c r="B57" s="1">
        <v>44</v>
      </c>
      <c r="C57" s="1" t="s">
        <v>46</v>
      </c>
    </row>
    <row r="58" spans="2:3" ht="12">
      <c r="B58" s="1">
        <v>45</v>
      </c>
      <c r="C58" s="1" t="s">
        <v>47</v>
      </c>
    </row>
    <row r="59" spans="2:3" ht="12">
      <c r="B59" s="1">
        <v>46</v>
      </c>
      <c r="C59" s="1" t="s">
        <v>48</v>
      </c>
    </row>
    <row r="60" spans="2:3" ht="12">
      <c r="B60" s="1">
        <v>47</v>
      </c>
      <c r="C60" s="1" t="s">
        <v>49</v>
      </c>
    </row>
    <row r="85" ht="12">
      <c r="B85" s="2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AC50"/>
  <sheetViews>
    <sheetView showGridLines="0" zoomScale="98" zoomScaleNormal="98" workbookViewId="0" topLeftCell="A1">
      <pane ySplit="10" topLeftCell="BM11" activePane="bottomLeft" state="frozen"/>
      <selection pane="topLeft" activeCell="M12" sqref="M12"/>
      <selection pane="bottomLeft" activeCell="J7" sqref="J7"/>
    </sheetView>
  </sheetViews>
  <sheetFormatPr defaultColWidth="9.00390625" defaultRowHeight="13.5"/>
  <cols>
    <col min="1" max="1" width="4.00390625" style="189" customWidth="1"/>
    <col min="2" max="2" width="6.125" style="189" customWidth="1"/>
    <col min="3" max="3" width="10.75390625" style="189" customWidth="1"/>
    <col min="4" max="4" width="10.25390625" style="189" customWidth="1"/>
    <col min="5" max="5" width="12.875" style="164" customWidth="1"/>
    <col min="6" max="6" width="4.25390625" style="270" customWidth="1"/>
    <col min="7" max="7" width="10.625" style="271" customWidth="1"/>
    <col min="8" max="8" width="8.50390625" style="161" customWidth="1"/>
    <col min="9" max="9" width="5.625" style="161" customWidth="1"/>
    <col min="10" max="10" width="6.875" style="162" customWidth="1"/>
    <col min="11" max="11" width="3.00390625" style="161" customWidth="1"/>
    <col min="12" max="12" width="1.12109375" style="161" customWidth="1"/>
    <col min="13" max="15" width="2.25390625" style="164" hidden="1" customWidth="1"/>
    <col min="16" max="16" width="2.25390625" style="0" hidden="1" customWidth="1"/>
    <col min="17" max="17" width="2.25390625" style="164" hidden="1" customWidth="1"/>
    <col min="18" max="18" width="4.00390625" style="189" customWidth="1"/>
    <col min="19" max="19" width="6.125" style="189" customWidth="1"/>
    <col min="20" max="20" width="10.75390625" style="189" customWidth="1"/>
    <col min="21" max="21" width="10.25390625" style="189" customWidth="1"/>
    <col min="22" max="22" width="12.875" style="164" customWidth="1"/>
    <col min="23" max="23" width="4.25390625" style="270" customWidth="1"/>
    <col min="24" max="24" width="10.625" style="189" customWidth="1"/>
    <col min="25" max="25" width="8.50390625" style="164" customWidth="1"/>
    <col min="26" max="26" width="4.00390625" style="164" customWidth="1"/>
    <col min="27" max="27" width="9.50390625" style="170" customWidth="1"/>
    <col min="28" max="29" width="9.50390625" style="164" hidden="1" customWidth="1"/>
    <col min="30" max="32" width="9.50390625" style="164" customWidth="1"/>
    <col min="33" max="47" width="8.875" style="164" customWidth="1"/>
    <col min="48" max="48" width="46.625" style="164" customWidth="1"/>
    <col min="49" max="16384" width="9.00390625" style="164" customWidth="1"/>
  </cols>
  <sheetData>
    <row r="1" spans="1:28" ht="18" customHeight="1" thickBot="1">
      <c r="A1" s="154" t="s">
        <v>347</v>
      </c>
      <c r="B1" s="155"/>
      <c r="C1" s="156" t="s">
        <v>382</v>
      </c>
      <c r="D1" s="157"/>
      <c r="E1" s="158"/>
      <c r="F1" s="159"/>
      <c r="G1" s="160" t="s">
        <v>348</v>
      </c>
      <c r="K1" s="163"/>
      <c r="L1" s="163"/>
      <c r="R1" s="165"/>
      <c r="S1" s="166" t="s">
        <v>349</v>
      </c>
      <c r="T1" s="166"/>
      <c r="U1" s="167"/>
      <c r="V1" s="167"/>
      <c r="W1" s="159"/>
      <c r="X1" s="168"/>
      <c r="Y1" s="169"/>
      <c r="AB1" s="171"/>
    </row>
    <row r="2" spans="1:26" ht="20.25" customHeight="1" thickBot="1">
      <c r="A2" s="172"/>
      <c r="B2" s="172"/>
      <c r="C2" s="173">
        <f>IF(C1="","大会名が未入力です。","")</f>
      </c>
      <c r="D2" s="173"/>
      <c r="E2" s="173"/>
      <c r="F2" s="174"/>
      <c r="G2" s="175" t="s">
        <v>383</v>
      </c>
      <c r="H2" s="102"/>
      <c r="I2" s="176"/>
      <c r="R2" s="172"/>
      <c r="S2" s="172"/>
      <c r="T2" s="177"/>
      <c r="U2" s="177"/>
      <c r="V2" s="177"/>
      <c r="W2" s="174"/>
      <c r="X2" s="172"/>
      <c r="Y2" s="62"/>
      <c r="Z2" s="178"/>
    </row>
    <row r="3" spans="1:28" ht="18" customHeight="1" thickBot="1">
      <c r="A3" s="154" t="s">
        <v>350</v>
      </c>
      <c r="B3" s="179"/>
      <c r="C3" s="180">
        <f>IF('申込必要事項'!D3="","",'申込必要事項'!D3)</f>
      </c>
      <c r="D3" s="181"/>
      <c r="E3" s="182"/>
      <c r="F3" s="13" t="s">
        <v>351</v>
      </c>
      <c r="G3" s="183">
        <f>IF('申込必要事項'!D7="","",'申込必要事項'!D7)</f>
      </c>
      <c r="H3" s="183"/>
      <c r="I3" s="183"/>
      <c r="J3" s="183"/>
      <c r="K3" s="183"/>
      <c r="L3" s="184"/>
      <c r="R3" s="165"/>
      <c r="S3" s="165"/>
      <c r="T3" s="185"/>
      <c r="U3" s="185"/>
      <c r="V3" s="182"/>
      <c r="W3" s="13"/>
      <c r="X3" s="183"/>
      <c r="Y3" s="183"/>
      <c r="Z3" s="186">
        <f>IF('[1]申込必要事項'!U7="","",'[1]申込必要事項'!U7)</f>
      </c>
      <c r="AA3" s="186"/>
      <c r="AB3" s="186"/>
    </row>
    <row r="4" spans="1:28" ht="15.75" customHeight="1" thickBot="1">
      <c r="A4" s="165"/>
      <c r="B4" s="165"/>
      <c r="C4" s="167"/>
      <c r="D4" s="174"/>
      <c r="E4" s="187" t="s">
        <v>352</v>
      </c>
      <c r="F4" s="62"/>
      <c r="G4" s="102"/>
      <c r="H4" s="188"/>
      <c r="K4" s="188"/>
      <c r="L4" s="188"/>
      <c r="R4" s="165"/>
      <c r="S4" s="165"/>
      <c r="T4" s="167"/>
      <c r="U4" s="174"/>
      <c r="V4" s="187" t="s">
        <v>352</v>
      </c>
      <c r="W4" s="174"/>
      <c r="Y4" s="62"/>
      <c r="Z4" s="62"/>
      <c r="AA4" s="190"/>
      <c r="AB4" s="190"/>
    </row>
    <row r="5" spans="1:25" ht="13.5" customHeight="1" thickBot="1">
      <c r="A5" s="191"/>
      <c r="B5" s="192" t="s">
        <v>353</v>
      </c>
      <c r="C5" s="193">
        <f>COUNTIF($P$11:$P$50,"&gt;=1")</f>
        <v>0</v>
      </c>
      <c r="D5" s="194" t="s">
        <v>354</v>
      </c>
      <c r="E5" s="195"/>
      <c r="F5" s="196" t="s">
        <v>355</v>
      </c>
      <c r="G5" s="197">
        <f>IF(C5=0,"",C5*E5)</f>
      </c>
      <c r="H5" s="198" t="s">
        <v>356</v>
      </c>
      <c r="L5" s="188"/>
      <c r="R5" s="191"/>
      <c r="S5" s="199" t="s">
        <v>353</v>
      </c>
      <c r="T5" s="200">
        <f>COUNTIF($AC$11:$AC$50,"1")</f>
        <v>0</v>
      </c>
      <c r="U5" s="201" t="s">
        <v>354</v>
      </c>
      <c r="V5" s="202"/>
      <c r="W5" s="203" t="s">
        <v>355</v>
      </c>
      <c r="X5" s="204">
        <f>IF(T5=0,"",T5*V5)</f>
      </c>
      <c r="Y5" s="205" t="s">
        <v>356</v>
      </c>
    </row>
    <row r="6" spans="2:25" ht="13.5" customHeight="1" thickBot="1">
      <c r="B6" s="206" t="s">
        <v>357</v>
      </c>
      <c r="C6" s="206"/>
      <c r="D6" s="206"/>
      <c r="E6" s="207"/>
      <c r="F6" s="208" t="s">
        <v>358</v>
      </c>
      <c r="G6" s="209">
        <f>SUM(G5)</f>
        <v>0</v>
      </c>
      <c r="H6" s="210" t="s">
        <v>356</v>
      </c>
      <c r="L6" s="188"/>
      <c r="S6" s="206" t="s">
        <v>357</v>
      </c>
      <c r="T6" s="206"/>
      <c r="U6" s="206"/>
      <c r="V6" s="207"/>
      <c r="W6" s="211" t="s">
        <v>358</v>
      </c>
      <c r="X6" s="212">
        <f>SUM(X5)</f>
        <v>0</v>
      </c>
      <c r="Y6" s="213" t="s">
        <v>356</v>
      </c>
    </row>
    <row r="7" spans="1:28" ht="16.5" customHeight="1" thickBot="1">
      <c r="A7" s="165"/>
      <c r="B7" s="214" t="s">
        <v>359</v>
      </c>
      <c r="C7" s="215"/>
      <c r="D7" s="216"/>
      <c r="E7" s="217"/>
      <c r="F7" s="217"/>
      <c r="G7" s="218"/>
      <c r="H7" s="218"/>
      <c r="I7" s="219" t="s">
        <v>360</v>
      </c>
      <c r="J7" s="220">
        <f>G6+X6</f>
        <v>0</v>
      </c>
      <c r="K7" s="221" t="s">
        <v>356</v>
      </c>
      <c r="L7" s="218"/>
      <c r="M7" s="217"/>
      <c r="N7" s="217"/>
      <c r="R7" s="165"/>
      <c r="S7" s="222" t="s">
        <v>359</v>
      </c>
      <c r="U7" s="217"/>
      <c r="V7" s="217"/>
      <c r="W7" s="217"/>
      <c r="X7" s="217"/>
      <c r="Y7" s="217"/>
      <c r="Z7" s="217"/>
      <c r="AA7" s="217"/>
      <c r="AB7" s="217"/>
    </row>
    <row r="8" spans="1:28" ht="14.25" customHeight="1">
      <c r="A8" s="165"/>
      <c r="B8" s="223" t="s">
        <v>372</v>
      </c>
      <c r="C8" s="224" t="s">
        <v>361</v>
      </c>
      <c r="D8" s="224"/>
      <c r="F8" s="174"/>
      <c r="G8" s="225"/>
      <c r="H8" s="102"/>
      <c r="I8" s="62"/>
      <c r="J8" s="190"/>
      <c r="K8" s="190"/>
      <c r="L8" s="226"/>
      <c r="M8" s="169"/>
      <c r="N8" s="169"/>
      <c r="R8" s="165"/>
      <c r="S8" s="182" t="s">
        <v>373</v>
      </c>
      <c r="T8" s="227" t="s">
        <v>361</v>
      </c>
      <c r="U8" s="227"/>
      <c r="W8" s="174"/>
      <c r="X8" s="228"/>
      <c r="Y8" s="62"/>
      <c r="Z8" s="62"/>
      <c r="AA8" s="190"/>
      <c r="AB8" s="190"/>
    </row>
    <row r="9" spans="1:29" s="237" customFormat="1" ht="15.75" customHeight="1">
      <c r="A9" s="229" t="s">
        <v>362</v>
      </c>
      <c r="B9" s="229" t="s">
        <v>374</v>
      </c>
      <c r="C9" s="229" t="s">
        <v>375</v>
      </c>
      <c r="D9" s="229" t="s">
        <v>376</v>
      </c>
      <c r="E9" s="230" t="s">
        <v>363</v>
      </c>
      <c r="F9" s="229" t="s">
        <v>197</v>
      </c>
      <c r="G9" s="231" t="s">
        <v>364</v>
      </c>
      <c r="H9" s="232" t="s">
        <v>365</v>
      </c>
      <c r="I9" s="233"/>
      <c r="J9" s="234"/>
      <c r="K9" s="235"/>
      <c r="L9" s="226"/>
      <c r="M9" s="169"/>
      <c r="N9" s="236"/>
      <c r="Q9" s="164"/>
      <c r="R9" s="238" t="s">
        <v>362</v>
      </c>
      <c r="S9" s="238" t="s">
        <v>374</v>
      </c>
      <c r="T9" s="238" t="s">
        <v>375</v>
      </c>
      <c r="U9" s="238" t="s">
        <v>376</v>
      </c>
      <c r="V9" s="239" t="s">
        <v>363</v>
      </c>
      <c r="W9" s="238" t="s">
        <v>197</v>
      </c>
      <c r="X9" s="240" t="s">
        <v>364</v>
      </c>
      <c r="Y9" s="241" t="s">
        <v>365</v>
      </c>
      <c r="Z9" s="233"/>
      <c r="AA9" s="234"/>
      <c r="AB9" s="242"/>
      <c r="AC9" s="164"/>
    </row>
    <row r="10" spans="1:29" s="253" customFormat="1" ht="13.5" customHeight="1">
      <c r="A10" s="243" t="s">
        <v>366</v>
      </c>
      <c r="B10" s="244">
        <v>500</v>
      </c>
      <c r="C10" s="245" t="s">
        <v>367</v>
      </c>
      <c r="D10" s="245" t="s">
        <v>377</v>
      </c>
      <c r="E10" s="245" t="s">
        <v>368</v>
      </c>
      <c r="F10" s="246"/>
      <c r="G10" s="247" t="s">
        <v>378</v>
      </c>
      <c r="H10" s="248" t="s">
        <v>379</v>
      </c>
      <c r="I10" s="249"/>
      <c r="J10" s="250"/>
      <c r="K10" s="251"/>
      <c r="L10" s="226"/>
      <c r="M10" s="169"/>
      <c r="N10" s="252"/>
      <c r="Q10" s="164"/>
      <c r="R10" s="243" t="s">
        <v>366</v>
      </c>
      <c r="S10" s="244">
        <v>500</v>
      </c>
      <c r="T10" s="245" t="s">
        <v>369</v>
      </c>
      <c r="U10" s="245" t="s">
        <v>370</v>
      </c>
      <c r="V10" s="245" t="s">
        <v>371</v>
      </c>
      <c r="W10" s="246">
        <v>3</v>
      </c>
      <c r="X10" s="245" t="s">
        <v>378</v>
      </c>
      <c r="Y10" s="254" t="s">
        <v>380</v>
      </c>
      <c r="Z10" s="249"/>
      <c r="AA10" s="250"/>
      <c r="AB10" s="255"/>
      <c r="AC10" s="164"/>
    </row>
    <row r="11" spans="1:29" s="253" customFormat="1" ht="14.25" customHeight="1">
      <c r="A11" s="256">
        <v>1</v>
      </c>
      <c r="B11" s="257"/>
      <c r="C11" s="257"/>
      <c r="D11" s="257"/>
      <c r="E11" s="257"/>
      <c r="F11" s="258"/>
      <c r="G11" s="259"/>
      <c r="H11" s="260"/>
      <c r="I11" s="261"/>
      <c r="J11" s="262"/>
      <c r="K11" s="262"/>
      <c r="L11" s="226"/>
      <c r="M11" s="169"/>
      <c r="N11" s="252"/>
      <c r="O11" s="253" t="s">
        <v>381</v>
      </c>
      <c r="P11" s="164">
        <f aca="true" t="shared" si="0" ref="P11:P42">COUNTA(G11,I11)</f>
        <v>0</v>
      </c>
      <c r="R11" s="256">
        <v>1</v>
      </c>
      <c r="S11" s="263"/>
      <c r="T11" s="263"/>
      <c r="U11" s="263"/>
      <c r="V11" s="263"/>
      <c r="W11" s="264"/>
      <c r="X11" s="265"/>
      <c r="Y11" s="266"/>
      <c r="Z11" s="267"/>
      <c r="AA11" s="268"/>
      <c r="AB11" s="253" t="s">
        <v>381</v>
      </c>
      <c r="AC11" s="164">
        <f aca="true" t="shared" si="1" ref="AC11:AC42">COUNTA(X11)</f>
        <v>0</v>
      </c>
    </row>
    <row r="12" spans="1:29" s="253" customFormat="1" ht="14.25" customHeight="1">
      <c r="A12" s="256">
        <v>2</v>
      </c>
      <c r="B12" s="257"/>
      <c r="C12" s="257"/>
      <c r="D12" s="257"/>
      <c r="E12" s="257"/>
      <c r="F12" s="258"/>
      <c r="G12" s="259"/>
      <c r="H12" s="260"/>
      <c r="I12" s="261"/>
      <c r="J12" s="262"/>
      <c r="K12" s="262"/>
      <c r="L12" s="226"/>
      <c r="M12" s="269"/>
      <c r="N12" s="252"/>
      <c r="O12" s="253" t="s">
        <v>65</v>
      </c>
      <c r="P12" s="164">
        <f t="shared" si="0"/>
        <v>0</v>
      </c>
      <c r="R12" s="256">
        <v>2</v>
      </c>
      <c r="S12" s="263"/>
      <c r="T12" s="263"/>
      <c r="U12" s="263"/>
      <c r="V12" s="263"/>
      <c r="W12" s="264"/>
      <c r="X12" s="265"/>
      <c r="Y12" s="266"/>
      <c r="Z12" s="267"/>
      <c r="AA12" s="268"/>
      <c r="AB12" s="253" t="s">
        <v>65</v>
      </c>
      <c r="AC12" s="164">
        <f t="shared" si="1"/>
        <v>0</v>
      </c>
    </row>
    <row r="13" spans="1:29" s="253" customFormat="1" ht="14.25" customHeight="1">
      <c r="A13" s="256">
        <v>3</v>
      </c>
      <c r="B13" s="257"/>
      <c r="C13" s="257"/>
      <c r="D13" s="257"/>
      <c r="E13" s="257"/>
      <c r="F13" s="258"/>
      <c r="G13" s="259"/>
      <c r="H13" s="260"/>
      <c r="I13" s="261"/>
      <c r="J13" s="262"/>
      <c r="K13" s="262"/>
      <c r="L13" s="226"/>
      <c r="M13" s="269"/>
      <c r="N13" s="252"/>
      <c r="P13" s="164">
        <f t="shared" si="0"/>
        <v>0</v>
      </c>
      <c r="R13" s="256">
        <v>3</v>
      </c>
      <c r="S13" s="263"/>
      <c r="T13" s="263"/>
      <c r="U13" s="263"/>
      <c r="V13" s="263"/>
      <c r="W13" s="264"/>
      <c r="X13" s="265"/>
      <c r="Y13" s="266"/>
      <c r="Z13" s="267"/>
      <c r="AA13" s="268"/>
      <c r="AC13" s="164">
        <f t="shared" si="1"/>
        <v>0</v>
      </c>
    </row>
    <row r="14" spans="1:29" s="253" customFormat="1" ht="14.25" customHeight="1">
      <c r="A14" s="256">
        <v>4</v>
      </c>
      <c r="B14" s="257"/>
      <c r="C14" s="257"/>
      <c r="D14" s="257"/>
      <c r="E14" s="257"/>
      <c r="F14" s="258"/>
      <c r="G14" s="259"/>
      <c r="H14" s="260"/>
      <c r="I14" s="261"/>
      <c r="J14" s="262"/>
      <c r="K14" s="262"/>
      <c r="L14" s="226"/>
      <c r="M14" s="269"/>
      <c r="N14" s="252"/>
      <c r="P14" s="164">
        <f t="shared" si="0"/>
        <v>0</v>
      </c>
      <c r="R14" s="256">
        <v>4</v>
      </c>
      <c r="S14" s="263"/>
      <c r="T14" s="263"/>
      <c r="U14" s="263"/>
      <c r="V14" s="263"/>
      <c r="W14" s="264"/>
      <c r="X14" s="265"/>
      <c r="Y14" s="266"/>
      <c r="Z14" s="267"/>
      <c r="AA14" s="268"/>
      <c r="AC14" s="164">
        <f t="shared" si="1"/>
        <v>0</v>
      </c>
    </row>
    <row r="15" spans="1:29" s="253" customFormat="1" ht="14.25" customHeight="1">
      <c r="A15" s="256">
        <v>5</v>
      </c>
      <c r="B15" s="257"/>
      <c r="C15" s="257"/>
      <c r="D15" s="257"/>
      <c r="E15" s="257"/>
      <c r="F15" s="258"/>
      <c r="G15" s="259"/>
      <c r="H15" s="260"/>
      <c r="I15" s="261"/>
      <c r="J15" s="262"/>
      <c r="K15" s="262"/>
      <c r="L15" s="226"/>
      <c r="M15" s="269"/>
      <c r="N15" s="252"/>
      <c r="P15" s="164">
        <f t="shared" si="0"/>
        <v>0</v>
      </c>
      <c r="R15" s="256">
        <v>5</v>
      </c>
      <c r="S15" s="263"/>
      <c r="T15" s="263"/>
      <c r="U15" s="263"/>
      <c r="V15" s="263"/>
      <c r="W15" s="264"/>
      <c r="X15" s="265"/>
      <c r="Y15" s="266"/>
      <c r="Z15" s="267"/>
      <c r="AA15" s="268"/>
      <c r="AC15" s="164">
        <f t="shared" si="1"/>
        <v>0</v>
      </c>
    </row>
    <row r="16" spans="1:29" s="253" customFormat="1" ht="14.25" customHeight="1">
      <c r="A16" s="256">
        <v>6</v>
      </c>
      <c r="B16" s="257"/>
      <c r="C16" s="257"/>
      <c r="D16" s="257"/>
      <c r="E16" s="257"/>
      <c r="F16" s="258"/>
      <c r="G16" s="259"/>
      <c r="H16" s="260"/>
      <c r="I16" s="261"/>
      <c r="J16" s="262"/>
      <c r="K16" s="262"/>
      <c r="L16" s="226"/>
      <c r="M16" s="269"/>
      <c r="N16" s="252"/>
      <c r="P16" s="164">
        <f t="shared" si="0"/>
        <v>0</v>
      </c>
      <c r="R16" s="256">
        <v>6</v>
      </c>
      <c r="S16" s="263"/>
      <c r="T16" s="263"/>
      <c r="U16" s="263"/>
      <c r="V16" s="263"/>
      <c r="W16" s="264"/>
      <c r="X16" s="265"/>
      <c r="Y16" s="266"/>
      <c r="Z16" s="267"/>
      <c r="AA16" s="268"/>
      <c r="AC16" s="164">
        <f t="shared" si="1"/>
        <v>0</v>
      </c>
    </row>
    <row r="17" spans="1:29" s="253" customFormat="1" ht="14.25" customHeight="1">
      <c r="A17" s="256">
        <v>7</v>
      </c>
      <c r="B17" s="257"/>
      <c r="C17" s="257"/>
      <c r="D17" s="257"/>
      <c r="E17" s="257"/>
      <c r="F17" s="258"/>
      <c r="G17" s="259"/>
      <c r="H17" s="260"/>
      <c r="I17" s="261"/>
      <c r="J17" s="262"/>
      <c r="K17" s="262"/>
      <c r="L17" s="226"/>
      <c r="M17" s="269"/>
      <c r="N17" s="252"/>
      <c r="P17" s="164">
        <f t="shared" si="0"/>
        <v>0</v>
      </c>
      <c r="R17" s="256">
        <v>7</v>
      </c>
      <c r="S17" s="263"/>
      <c r="T17" s="263"/>
      <c r="U17" s="263"/>
      <c r="V17" s="263"/>
      <c r="W17" s="264"/>
      <c r="X17" s="265"/>
      <c r="Y17" s="266"/>
      <c r="Z17" s="267"/>
      <c r="AA17" s="268"/>
      <c r="AC17" s="164">
        <f t="shared" si="1"/>
        <v>0</v>
      </c>
    </row>
    <row r="18" spans="1:29" s="253" customFormat="1" ht="14.25" customHeight="1">
      <c r="A18" s="256">
        <v>8</v>
      </c>
      <c r="B18" s="257"/>
      <c r="C18" s="257"/>
      <c r="D18" s="257"/>
      <c r="E18" s="257"/>
      <c r="F18" s="258"/>
      <c r="G18" s="259"/>
      <c r="H18" s="260"/>
      <c r="I18" s="261"/>
      <c r="J18" s="262"/>
      <c r="K18" s="262"/>
      <c r="L18" s="262"/>
      <c r="M18" s="269"/>
      <c r="N18" s="252"/>
      <c r="P18" s="164">
        <f t="shared" si="0"/>
        <v>0</v>
      </c>
      <c r="R18" s="256">
        <v>8</v>
      </c>
      <c r="S18" s="263"/>
      <c r="T18" s="263"/>
      <c r="U18" s="263"/>
      <c r="V18" s="263"/>
      <c r="W18" s="264"/>
      <c r="X18" s="265"/>
      <c r="Y18" s="266"/>
      <c r="Z18" s="267"/>
      <c r="AA18" s="268"/>
      <c r="AC18" s="164">
        <f t="shared" si="1"/>
        <v>0</v>
      </c>
    </row>
    <row r="19" spans="1:29" s="253" customFormat="1" ht="14.25" customHeight="1">
      <c r="A19" s="256">
        <v>9</v>
      </c>
      <c r="B19" s="257"/>
      <c r="C19" s="257"/>
      <c r="D19" s="257"/>
      <c r="E19" s="257"/>
      <c r="F19" s="258"/>
      <c r="G19" s="259"/>
      <c r="H19" s="260"/>
      <c r="I19" s="261"/>
      <c r="J19" s="262"/>
      <c r="K19" s="262"/>
      <c r="L19" s="262"/>
      <c r="M19" s="269"/>
      <c r="N19" s="252"/>
      <c r="P19" s="164">
        <f t="shared" si="0"/>
        <v>0</v>
      </c>
      <c r="R19" s="256">
        <v>9</v>
      </c>
      <c r="S19" s="263"/>
      <c r="T19" s="263"/>
      <c r="U19" s="263"/>
      <c r="V19" s="263"/>
      <c r="W19" s="264"/>
      <c r="X19" s="265"/>
      <c r="Y19" s="266"/>
      <c r="Z19" s="267"/>
      <c r="AA19" s="268"/>
      <c r="AC19" s="164">
        <f t="shared" si="1"/>
        <v>0</v>
      </c>
    </row>
    <row r="20" spans="1:29" s="253" customFormat="1" ht="14.25" customHeight="1">
      <c r="A20" s="256">
        <v>10</v>
      </c>
      <c r="B20" s="257"/>
      <c r="C20" s="257"/>
      <c r="D20" s="257"/>
      <c r="E20" s="257"/>
      <c r="F20" s="258"/>
      <c r="G20" s="259"/>
      <c r="H20" s="260"/>
      <c r="I20" s="261"/>
      <c r="J20" s="262"/>
      <c r="K20" s="262"/>
      <c r="L20" s="262"/>
      <c r="M20" s="269"/>
      <c r="N20" s="252"/>
      <c r="P20" s="164">
        <f t="shared" si="0"/>
        <v>0</v>
      </c>
      <c r="R20" s="256">
        <v>10</v>
      </c>
      <c r="S20" s="263"/>
      <c r="T20" s="263"/>
      <c r="U20" s="263"/>
      <c r="V20" s="263"/>
      <c r="W20" s="264"/>
      <c r="X20" s="265"/>
      <c r="Y20" s="266"/>
      <c r="Z20" s="267"/>
      <c r="AA20" s="268"/>
      <c r="AC20" s="164">
        <f t="shared" si="1"/>
        <v>0</v>
      </c>
    </row>
    <row r="21" spans="1:29" s="253" customFormat="1" ht="14.25" customHeight="1">
      <c r="A21" s="256">
        <v>11</v>
      </c>
      <c r="B21" s="257"/>
      <c r="C21" s="257"/>
      <c r="D21" s="257"/>
      <c r="E21" s="257"/>
      <c r="F21" s="258"/>
      <c r="G21" s="259"/>
      <c r="H21" s="260"/>
      <c r="I21" s="261"/>
      <c r="J21" s="262"/>
      <c r="K21" s="262"/>
      <c r="L21" s="262"/>
      <c r="M21" s="269"/>
      <c r="N21" s="252"/>
      <c r="P21" s="164">
        <f t="shared" si="0"/>
        <v>0</v>
      </c>
      <c r="R21" s="256">
        <v>11</v>
      </c>
      <c r="S21" s="263"/>
      <c r="T21" s="263"/>
      <c r="U21" s="263"/>
      <c r="V21" s="263"/>
      <c r="W21" s="264"/>
      <c r="X21" s="265"/>
      <c r="Y21" s="266"/>
      <c r="Z21" s="267"/>
      <c r="AA21" s="268"/>
      <c r="AC21" s="164">
        <f t="shared" si="1"/>
        <v>0</v>
      </c>
    </row>
    <row r="22" spans="1:29" s="253" customFormat="1" ht="14.25" customHeight="1">
      <c r="A22" s="256">
        <v>12</v>
      </c>
      <c r="B22" s="257"/>
      <c r="C22" s="257"/>
      <c r="D22" s="257"/>
      <c r="E22" s="257"/>
      <c r="F22" s="258"/>
      <c r="G22" s="259"/>
      <c r="H22" s="260"/>
      <c r="I22" s="261"/>
      <c r="J22" s="262"/>
      <c r="K22" s="262"/>
      <c r="L22" s="262"/>
      <c r="M22" s="269"/>
      <c r="N22" s="252"/>
      <c r="O22" s="253" t="s">
        <v>206</v>
      </c>
      <c r="P22" s="164">
        <f t="shared" si="0"/>
        <v>0</v>
      </c>
      <c r="R22" s="256">
        <v>12</v>
      </c>
      <c r="S22" s="263"/>
      <c r="T22" s="263"/>
      <c r="U22" s="263"/>
      <c r="V22" s="263"/>
      <c r="W22" s="264"/>
      <c r="X22" s="265"/>
      <c r="Y22" s="266"/>
      <c r="Z22" s="267"/>
      <c r="AA22" s="268"/>
      <c r="AC22" s="164">
        <f t="shared" si="1"/>
        <v>0</v>
      </c>
    </row>
    <row r="23" spans="1:29" s="253" customFormat="1" ht="14.25" customHeight="1">
      <c r="A23" s="256">
        <v>13</v>
      </c>
      <c r="B23" s="257"/>
      <c r="C23" s="257"/>
      <c r="D23" s="257"/>
      <c r="E23" s="257"/>
      <c r="F23" s="258"/>
      <c r="G23" s="259"/>
      <c r="H23" s="260"/>
      <c r="I23" s="261"/>
      <c r="J23" s="262"/>
      <c r="K23" s="262"/>
      <c r="L23" s="262"/>
      <c r="M23" s="269"/>
      <c r="N23" s="252"/>
      <c r="O23" s="253">
        <f>IF('[1]参加人数'!B17="","",'[1]参加人数'!B17)</f>
      </c>
      <c r="P23" s="164">
        <f t="shared" si="0"/>
        <v>0</v>
      </c>
      <c r="R23" s="256">
        <v>13</v>
      </c>
      <c r="S23" s="263"/>
      <c r="T23" s="263"/>
      <c r="U23" s="263"/>
      <c r="V23" s="263"/>
      <c r="W23" s="264"/>
      <c r="X23" s="265"/>
      <c r="Y23" s="266"/>
      <c r="Z23" s="267"/>
      <c r="AA23" s="268"/>
      <c r="AC23" s="164">
        <f t="shared" si="1"/>
        <v>0</v>
      </c>
    </row>
    <row r="24" spans="1:29" s="253" customFormat="1" ht="14.25" customHeight="1">
      <c r="A24" s="256">
        <v>14</v>
      </c>
      <c r="B24" s="257"/>
      <c r="C24" s="257"/>
      <c r="D24" s="257"/>
      <c r="E24" s="257"/>
      <c r="F24" s="258"/>
      <c r="G24" s="259"/>
      <c r="H24" s="260"/>
      <c r="I24" s="261"/>
      <c r="J24" s="262"/>
      <c r="K24" s="262"/>
      <c r="L24" s="262"/>
      <c r="M24" s="269"/>
      <c r="N24" s="252"/>
      <c r="O24" s="253">
        <f>IF('[1]参加人数'!B18="","",'[1]参加人数'!B18)</f>
      </c>
      <c r="P24" s="164">
        <f t="shared" si="0"/>
        <v>0</v>
      </c>
      <c r="R24" s="256">
        <v>14</v>
      </c>
      <c r="S24" s="263"/>
      <c r="T24" s="263"/>
      <c r="U24" s="263"/>
      <c r="V24" s="263"/>
      <c r="W24" s="264"/>
      <c r="X24" s="265"/>
      <c r="Y24" s="266"/>
      <c r="Z24" s="267"/>
      <c r="AA24" s="268"/>
      <c r="AC24" s="164">
        <f t="shared" si="1"/>
        <v>0</v>
      </c>
    </row>
    <row r="25" spans="1:29" s="253" customFormat="1" ht="14.25" customHeight="1">
      <c r="A25" s="256">
        <v>15</v>
      </c>
      <c r="B25" s="257"/>
      <c r="C25" s="257"/>
      <c r="D25" s="257"/>
      <c r="E25" s="257"/>
      <c r="F25" s="258"/>
      <c r="G25" s="259"/>
      <c r="H25" s="260"/>
      <c r="I25" s="261"/>
      <c r="J25" s="262"/>
      <c r="K25" s="262"/>
      <c r="L25" s="262"/>
      <c r="M25" s="269"/>
      <c r="N25" s="252"/>
      <c r="O25" s="253">
        <f>IF('[1]参加人数'!B19="","",'[1]参加人数'!B19)</f>
      </c>
      <c r="P25" s="164">
        <f t="shared" si="0"/>
        <v>0</v>
      </c>
      <c r="R25" s="256">
        <v>15</v>
      </c>
      <c r="S25" s="263"/>
      <c r="T25" s="263"/>
      <c r="U25" s="263"/>
      <c r="V25" s="263"/>
      <c r="W25" s="264"/>
      <c r="X25" s="265"/>
      <c r="Y25" s="266"/>
      <c r="Z25" s="267"/>
      <c r="AA25" s="268"/>
      <c r="AC25" s="164">
        <f t="shared" si="1"/>
        <v>0</v>
      </c>
    </row>
    <row r="26" spans="1:29" s="253" customFormat="1" ht="14.25" customHeight="1">
      <c r="A26" s="256">
        <v>16</v>
      </c>
      <c r="B26" s="257"/>
      <c r="C26" s="257"/>
      <c r="D26" s="257"/>
      <c r="E26" s="257"/>
      <c r="F26" s="258"/>
      <c r="G26" s="259"/>
      <c r="H26" s="260"/>
      <c r="I26" s="261"/>
      <c r="J26" s="262"/>
      <c r="K26" s="262"/>
      <c r="L26" s="262"/>
      <c r="M26" s="269"/>
      <c r="N26" s="252"/>
      <c r="O26" s="253">
        <f>IF('[1]参加人数'!B20="","",'[1]参加人数'!B20)</f>
      </c>
      <c r="P26" s="164">
        <f t="shared" si="0"/>
        <v>0</v>
      </c>
      <c r="R26" s="256">
        <v>16</v>
      </c>
      <c r="S26" s="263"/>
      <c r="T26" s="263"/>
      <c r="U26" s="263"/>
      <c r="V26" s="263"/>
      <c r="W26" s="264"/>
      <c r="X26" s="265"/>
      <c r="Y26" s="266"/>
      <c r="Z26" s="267"/>
      <c r="AA26" s="268"/>
      <c r="AC26" s="164">
        <f t="shared" si="1"/>
        <v>0</v>
      </c>
    </row>
    <row r="27" spans="1:29" s="253" customFormat="1" ht="14.25" customHeight="1">
      <c r="A27" s="256">
        <v>17</v>
      </c>
      <c r="B27" s="257"/>
      <c r="C27" s="257"/>
      <c r="D27" s="257"/>
      <c r="E27" s="257"/>
      <c r="F27" s="258"/>
      <c r="G27" s="259"/>
      <c r="H27" s="260"/>
      <c r="I27" s="261"/>
      <c r="J27" s="262"/>
      <c r="K27" s="262"/>
      <c r="L27" s="262"/>
      <c r="M27" s="269"/>
      <c r="N27" s="252"/>
      <c r="O27" s="253">
        <f>IF('[1]参加人数'!B21="","",'[1]参加人数'!B21)</f>
      </c>
      <c r="P27" s="164">
        <f t="shared" si="0"/>
        <v>0</v>
      </c>
      <c r="R27" s="256">
        <v>17</v>
      </c>
      <c r="S27" s="263"/>
      <c r="T27" s="263"/>
      <c r="U27" s="263"/>
      <c r="V27" s="263"/>
      <c r="W27" s="264"/>
      <c r="X27" s="265"/>
      <c r="Y27" s="266"/>
      <c r="Z27" s="267"/>
      <c r="AA27" s="268"/>
      <c r="AC27" s="164">
        <f t="shared" si="1"/>
        <v>0</v>
      </c>
    </row>
    <row r="28" spans="1:29" s="253" customFormat="1" ht="14.25" customHeight="1">
      <c r="A28" s="256">
        <v>18</v>
      </c>
      <c r="B28" s="257"/>
      <c r="C28" s="257"/>
      <c r="D28" s="257"/>
      <c r="E28" s="257"/>
      <c r="F28" s="258"/>
      <c r="G28" s="259"/>
      <c r="H28" s="260"/>
      <c r="I28" s="261"/>
      <c r="J28" s="262"/>
      <c r="K28" s="262"/>
      <c r="L28" s="262"/>
      <c r="M28" s="269"/>
      <c r="N28" s="252"/>
      <c r="O28" s="253">
        <f>IF('[1]参加人数'!B22="","",'[1]参加人数'!B22)</f>
      </c>
      <c r="P28" s="164">
        <f t="shared" si="0"/>
        <v>0</v>
      </c>
      <c r="R28" s="256">
        <v>18</v>
      </c>
      <c r="S28" s="263"/>
      <c r="T28" s="263"/>
      <c r="U28" s="263"/>
      <c r="V28" s="263"/>
      <c r="W28" s="264"/>
      <c r="X28" s="265"/>
      <c r="Y28" s="266"/>
      <c r="Z28" s="267"/>
      <c r="AA28" s="268"/>
      <c r="AC28" s="164">
        <f t="shared" si="1"/>
        <v>0</v>
      </c>
    </row>
    <row r="29" spans="1:29" s="253" customFormat="1" ht="14.25" customHeight="1">
      <c r="A29" s="256">
        <v>19</v>
      </c>
      <c r="B29" s="257"/>
      <c r="C29" s="257"/>
      <c r="D29" s="257"/>
      <c r="E29" s="257"/>
      <c r="F29" s="258"/>
      <c r="G29" s="259"/>
      <c r="H29" s="260"/>
      <c r="I29" s="261"/>
      <c r="J29" s="262"/>
      <c r="K29" s="262"/>
      <c r="L29" s="262"/>
      <c r="M29" s="269"/>
      <c r="N29" s="252"/>
      <c r="P29" s="164">
        <f t="shared" si="0"/>
        <v>0</v>
      </c>
      <c r="R29" s="256">
        <v>19</v>
      </c>
      <c r="S29" s="263"/>
      <c r="T29" s="263"/>
      <c r="U29" s="263"/>
      <c r="V29" s="263"/>
      <c r="W29" s="264"/>
      <c r="X29" s="265"/>
      <c r="Y29" s="266"/>
      <c r="Z29" s="267"/>
      <c r="AA29" s="268"/>
      <c r="AB29" s="268"/>
      <c r="AC29" s="164">
        <f t="shared" si="1"/>
        <v>0</v>
      </c>
    </row>
    <row r="30" spans="1:29" s="253" customFormat="1" ht="14.25" customHeight="1">
      <c r="A30" s="256">
        <v>20</v>
      </c>
      <c r="B30" s="257"/>
      <c r="C30" s="257"/>
      <c r="D30" s="257"/>
      <c r="E30" s="257"/>
      <c r="F30" s="258"/>
      <c r="G30" s="259"/>
      <c r="H30" s="260"/>
      <c r="I30" s="261"/>
      <c r="J30" s="262"/>
      <c r="K30" s="262"/>
      <c r="L30" s="262"/>
      <c r="M30" s="269"/>
      <c r="N30" s="252"/>
      <c r="P30" s="164">
        <f t="shared" si="0"/>
        <v>0</v>
      </c>
      <c r="R30" s="256">
        <v>20</v>
      </c>
      <c r="S30" s="263"/>
      <c r="T30" s="263"/>
      <c r="U30" s="263"/>
      <c r="V30" s="263"/>
      <c r="W30" s="264"/>
      <c r="X30" s="265"/>
      <c r="Y30" s="266"/>
      <c r="Z30" s="267"/>
      <c r="AA30" s="268"/>
      <c r="AB30" s="268"/>
      <c r="AC30" s="164">
        <f t="shared" si="1"/>
        <v>0</v>
      </c>
    </row>
    <row r="31" spans="1:29" s="253" customFormat="1" ht="14.25" customHeight="1">
      <c r="A31" s="256">
        <v>21</v>
      </c>
      <c r="B31" s="257"/>
      <c r="C31" s="257"/>
      <c r="D31" s="257"/>
      <c r="E31" s="257"/>
      <c r="F31" s="258"/>
      <c r="G31" s="259"/>
      <c r="H31" s="260"/>
      <c r="I31" s="261"/>
      <c r="J31" s="262"/>
      <c r="K31" s="262"/>
      <c r="L31" s="262"/>
      <c r="M31" s="269"/>
      <c r="N31" s="252"/>
      <c r="P31" s="164">
        <f t="shared" si="0"/>
        <v>0</v>
      </c>
      <c r="R31" s="256">
        <v>21</v>
      </c>
      <c r="S31" s="263"/>
      <c r="T31" s="263"/>
      <c r="U31" s="263"/>
      <c r="V31" s="263"/>
      <c r="W31" s="264"/>
      <c r="X31" s="265"/>
      <c r="Y31" s="266"/>
      <c r="Z31" s="267"/>
      <c r="AA31" s="268"/>
      <c r="AB31" s="268"/>
      <c r="AC31" s="164">
        <f t="shared" si="1"/>
        <v>0</v>
      </c>
    </row>
    <row r="32" spans="1:29" s="253" customFormat="1" ht="14.25" customHeight="1">
      <c r="A32" s="256">
        <v>22</v>
      </c>
      <c r="B32" s="257"/>
      <c r="C32" s="257"/>
      <c r="D32" s="257"/>
      <c r="E32" s="257"/>
      <c r="F32" s="258"/>
      <c r="G32" s="259"/>
      <c r="H32" s="260"/>
      <c r="I32" s="261"/>
      <c r="J32" s="262"/>
      <c r="K32" s="262"/>
      <c r="L32" s="262"/>
      <c r="M32" s="269"/>
      <c r="N32" s="252"/>
      <c r="P32" s="164">
        <f t="shared" si="0"/>
        <v>0</v>
      </c>
      <c r="R32" s="256">
        <v>22</v>
      </c>
      <c r="S32" s="263"/>
      <c r="T32" s="263"/>
      <c r="U32" s="263"/>
      <c r="V32" s="263"/>
      <c r="W32" s="264"/>
      <c r="X32" s="265"/>
      <c r="Y32" s="266"/>
      <c r="Z32" s="267"/>
      <c r="AA32" s="268"/>
      <c r="AB32" s="268"/>
      <c r="AC32" s="164">
        <f t="shared" si="1"/>
        <v>0</v>
      </c>
    </row>
    <row r="33" spans="1:29" s="253" customFormat="1" ht="14.25" customHeight="1">
      <c r="A33" s="256">
        <v>23</v>
      </c>
      <c r="B33" s="257"/>
      <c r="C33" s="257"/>
      <c r="D33" s="257"/>
      <c r="E33" s="257"/>
      <c r="F33" s="258"/>
      <c r="G33" s="259"/>
      <c r="H33" s="260"/>
      <c r="I33" s="261"/>
      <c r="J33" s="262"/>
      <c r="K33" s="262"/>
      <c r="L33" s="262"/>
      <c r="M33" s="269"/>
      <c r="N33" s="252"/>
      <c r="P33" s="164">
        <f t="shared" si="0"/>
        <v>0</v>
      </c>
      <c r="R33" s="256">
        <v>23</v>
      </c>
      <c r="S33" s="263"/>
      <c r="T33" s="263"/>
      <c r="U33" s="263"/>
      <c r="V33" s="263"/>
      <c r="W33" s="264"/>
      <c r="X33" s="265"/>
      <c r="Y33" s="266"/>
      <c r="Z33" s="267"/>
      <c r="AA33" s="268"/>
      <c r="AB33" s="268"/>
      <c r="AC33" s="164">
        <f t="shared" si="1"/>
        <v>0</v>
      </c>
    </row>
    <row r="34" spans="1:29" s="253" customFormat="1" ht="14.25" customHeight="1">
      <c r="A34" s="256">
        <v>24</v>
      </c>
      <c r="B34" s="257"/>
      <c r="C34" s="257"/>
      <c r="D34" s="257"/>
      <c r="E34" s="257"/>
      <c r="F34" s="258"/>
      <c r="G34" s="259"/>
      <c r="H34" s="260"/>
      <c r="I34" s="261"/>
      <c r="J34" s="262"/>
      <c r="K34" s="262"/>
      <c r="L34" s="262"/>
      <c r="M34" s="269"/>
      <c r="N34" s="252"/>
      <c r="P34" s="164">
        <f t="shared" si="0"/>
        <v>0</v>
      </c>
      <c r="R34" s="256">
        <v>24</v>
      </c>
      <c r="S34" s="263"/>
      <c r="T34" s="263"/>
      <c r="U34" s="263"/>
      <c r="V34" s="263"/>
      <c r="W34" s="264"/>
      <c r="X34" s="265"/>
      <c r="Y34" s="266"/>
      <c r="Z34" s="267"/>
      <c r="AA34" s="268"/>
      <c r="AB34" s="268"/>
      <c r="AC34" s="164">
        <f t="shared" si="1"/>
        <v>0</v>
      </c>
    </row>
    <row r="35" spans="1:29" s="253" customFormat="1" ht="14.25" customHeight="1">
      <c r="A35" s="256">
        <v>25</v>
      </c>
      <c r="B35" s="257"/>
      <c r="C35" s="257"/>
      <c r="D35" s="257"/>
      <c r="E35" s="257"/>
      <c r="F35" s="258"/>
      <c r="G35" s="259"/>
      <c r="H35" s="260"/>
      <c r="I35" s="261"/>
      <c r="J35" s="262"/>
      <c r="K35" s="262"/>
      <c r="L35" s="262"/>
      <c r="M35" s="269"/>
      <c r="N35" s="252"/>
      <c r="P35" s="164">
        <f t="shared" si="0"/>
        <v>0</v>
      </c>
      <c r="R35" s="256">
        <v>25</v>
      </c>
      <c r="S35" s="263"/>
      <c r="T35" s="263"/>
      <c r="U35" s="263"/>
      <c r="V35" s="263"/>
      <c r="W35" s="264"/>
      <c r="X35" s="265"/>
      <c r="Y35" s="266"/>
      <c r="Z35" s="267"/>
      <c r="AA35" s="268"/>
      <c r="AB35" s="268"/>
      <c r="AC35" s="164">
        <f t="shared" si="1"/>
        <v>0</v>
      </c>
    </row>
    <row r="36" spans="1:29" s="253" customFormat="1" ht="14.25" customHeight="1">
      <c r="A36" s="256">
        <v>26</v>
      </c>
      <c r="B36" s="257"/>
      <c r="C36" s="257"/>
      <c r="D36" s="257"/>
      <c r="E36" s="257"/>
      <c r="F36" s="258"/>
      <c r="G36" s="259"/>
      <c r="H36" s="260"/>
      <c r="I36" s="261"/>
      <c r="J36" s="262"/>
      <c r="K36" s="262"/>
      <c r="L36" s="262"/>
      <c r="M36" s="269"/>
      <c r="N36" s="252"/>
      <c r="P36" s="164">
        <f t="shared" si="0"/>
        <v>0</v>
      </c>
      <c r="R36" s="256">
        <v>26</v>
      </c>
      <c r="S36" s="263"/>
      <c r="T36" s="263"/>
      <c r="U36" s="263"/>
      <c r="V36" s="263"/>
      <c r="W36" s="264"/>
      <c r="X36" s="265"/>
      <c r="Y36" s="266"/>
      <c r="Z36" s="267"/>
      <c r="AA36" s="268"/>
      <c r="AB36" s="268"/>
      <c r="AC36" s="164">
        <f t="shared" si="1"/>
        <v>0</v>
      </c>
    </row>
    <row r="37" spans="1:29" s="253" customFormat="1" ht="14.25" customHeight="1">
      <c r="A37" s="256">
        <v>27</v>
      </c>
      <c r="B37" s="257"/>
      <c r="C37" s="257"/>
      <c r="D37" s="257"/>
      <c r="E37" s="257"/>
      <c r="F37" s="258"/>
      <c r="G37" s="259"/>
      <c r="H37" s="260"/>
      <c r="I37" s="261"/>
      <c r="J37" s="262"/>
      <c r="K37" s="262"/>
      <c r="L37" s="262"/>
      <c r="M37" s="269"/>
      <c r="N37" s="252"/>
      <c r="P37" s="164">
        <f t="shared" si="0"/>
        <v>0</v>
      </c>
      <c r="R37" s="256">
        <v>27</v>
      </c>
      <c r="S37" s="263"/>
      <c r="T37" s="263"/>
      <c r="U37" s="263"/>
      <c r="V37" s="263"/>
      <c r="W37" s="264"/>
      <c r="X37" s="265"/>
      <c r="Y37" s="266"/>
      <c r="Z37" s="267"/>
      <c r="AA37" s="268"/>
      <c r="AB37" s="268"/>
      <c r="AC37" s="164">
        <f t="shared" si="1"/>
        <v>0</v>
      </c>
    </row>
    <row r="38" spans="1:29" s="253" customFormat="1" ht="14.25" customHeight="1">
      <c r="A38" s="256">
        <v>28</v>
      </c>
      <c r="B38" s="257"/>
      <c r="C38" s="257"/>
      <c r="D38" s="257"/>
      <c r="E38" s="257"/>
      <c r="F38" s="258"/>
      <c r="G38" s="259"/>
      <c r="H38" s="260"/>
      <c r="I38" s="261"/>
      <c r="J38" s="262"/>
      <c r="K38" s="262"/>
      <c r="L38" s="262"/>
      <c r="M38" s="269"/>
      <c r="N38" s="252"/>
      <c r="P38" s="164">
        <f t="shared" si="0"/>
        <v>0</v>
      </c>
      <c r="R38" s="256">
        <v>28</v>
      </c>
      <c r="S38" s="263"/>
      <c r="T38" s="263"/>
      <c r="U38" s="263"/>
      <c r="V38" s="263"/>
      <c r="W38" s="264"/>
      <c r="X38" s="265"/>
      <c r="Y38" s="266"/>
      <c r="Z38" s="267"/>
      <c r="AA38" s="268"/>
      <c r="AB38" s="268"/>
      <c r="AC38" s="164">
        <f t="shared" si="1"/>
        <v>0</v>
      </c>
    </row>
    <row r="39" spans="1:29" s="253" customFormat="1" ht="14.25" customHeight="1">
      <c r="A39" s="256">
        <v>29</v>
      </c>
      <c r="B39" s="257"/>
      <c r="C39" s="257"/>
      <c r="D39" s="257"/>
      <c r="E39" s="257"/>
      <c r="F39" s="258"/>
      <c r="G39" s="259"/>
      <c r="H39" s="260"/>
      <c r="I39" s="261"/>
      <c r="J39" s="262"/>
      <c r="K39" s="262"/>
      <c r="L39" s="262"/>
      <c r="M39" s="269"/>
      <c r="N39" s="252"/>
      <c r="P39" s="164">
        <f t="shared" si="0"/>
        <v>0</v>
      </c>
      <c r="R39" s="256">
        <v>29</v>
      </c>
      <c r="S39" s="263"/>
      <c r="T39" s="263"/>
      <c r="U39" s="263"/>
      <c r="V39" s="263"/>
      <c r="W39" s="264"/>
      <c r="X39" s="265"/>
      <c r="Y39" s="266"/>
      <c r="Z39" s="267"/>
      <c r="AA39" s="268"/>
      <c r="AB39" s="268"/>
      <c r="AC39" s="164">
        <f t="shared" si="1"/>
        <v>0</v>
      </c>
    </row>
    <row r="40" spans="1:29" s="253" customFormat="1" ht="14.25" customHeight="1">
      <c r="A40" s="256">
        <v>30</v>
      </c>
      <c r="B40" s="257"/>
      <c r="C40" s="257"/>
      <c r="D40" s="257"/>
      <c r="E40" s="257"/>
      <c r="F40" s="258"/>
      <c r="G40" s="259"/>
      <c r="H40" s="260"/>
      <c r="I40" s="261"/>
      <c r="J40" s="262"/>
      <c r="K40" s="262"/>
      <c r="L40" s="262"/>
      <c r="M40" s="269"/>
      <c r="N40" s="252"/>
      <c r="P40" s="164">
        <f t="shared" si="0"/>
        <v>0</v>
      </c>
      <c r="R40" s="256">
        <v>30</v>
      </c>
      <c r="S40" s="263"/>
      <c r="T40" s="263"/>
      <c r="U40" s="263"/>
      <c r="V40" s="263"/>
      <c r="W40" s="264"/>
      <c r="X40" s="265"/>
      <c r="Y40" s="266"/>
      <c r="Z40" s="267"/>
      <c r="AA40" s="268"/>
      <c r="AB40" s="268"/>
      <c r="AC40" s="164">
        <f t="shared" si="1"/>
        <v>0</v>
      </c>
    </row>
    <row r="41" spans="1:29" s="253" customFormat="1" ht="14.25" customHeight="1">
      <c r="A41" s="256">
        <v>31</v>
      </c>
      <c r="B41" s="257"/>
      <c r="C41" s="257"/>
      <c r="D41" s="257"/>
      <c r="E41" s="257"/>
      <c r="F41" s="258"/>
      <c r="G41" s="259"/>
      <c r="H41" s="260"/>
      <c r="I41" s="261"/>
      <c r="J41" s="262"/>
      <c r="K41" s="262"/>
      <c r="L41" s="262"/>
      <c r="M41" s="269"/>
      <c r="N41" s="252"/>
      <c r="P41" s="164">
        <f t="shared" si="0"/>
        <v>0</v>
      </c>
      <c r="R41" s="256">
        <v>31</v>
      </c>
      <c r="S41" s="263"/>
      <c r="T41" s="263"/>
      <c r="U41" s="263"/>
      <c r="V41" s="263"/>
      <c r="W41" s="264"/>
      <c r="X41" s="265"/>
      <c r="Y41" s="266"/>
      <c r="Z41" s="267"/>
      <c r="AA41" s="268"/>
      <c r="AB41" s="268"/>
      <c r="AC41" s="164">
        <f t="shared" si="1"/>
        <v>0</v>
      </c>
    </row>
    <row r="42" spans="1:29" s="253" customFormat="1" ht="14.25" customHeight="1">
      <c r="A42" s="256">
        <v>32</v>
      </c>
      <c r="B42" s="257"/>
      <c r="C42" s="257"/>
      <c r="D42" s="257"/>
      <c r="E42" s="257"/>
      <c r="F42" s="258"/>
      <c r="G42" s="259"/>
      <c r="H42" s="260"/>
      <c r="I42" s="261"/>
      <c r="J42" s="262"/>
      <c r="K42" s="262"/>
      <c r="L42" s="262"/>
      <c r="M42" s="269"/>
      <c r="N42" s="252"/>
      <c r="P42" s="164">
        <f t="shared" si="0"/>
        <v>0</v>
      </c>
      <c r="R42" s="256">
        <v>32</v>
      </c>
      <c r="S42" s="263"/>
      <c r="T42" s="263"/>
      <c r="U42" s="263"/>
      <c r="V42" s="263"/>
      <c r="W42" s="264"/>
      <c r="X42" s="265"/>
      <c r="Y42" s="266"/>
      <c r="Z42" s="267"/>
      <c r="AA42" s="268"/>
      <c r="AB42" s="268"/>
      <c r="AC42" s="164">
        <f t="shared" si="1"/>
        <v>0</v>
      </c>
    </row>
    <row r="43" spans="1:29" s="253" customFormat="1" ht="14.25" customHeight="1">
      <c r="A43" s="256">
        <v>33</v>
      </c>
      <c r="B43" s="257"/>
      <c r="C43" s="257"/>
      <c r="D43" s="257"/>
      <c r="E43" s="257"/>
      <c r="F43" s="258"/>
      <c r="G43" s="259"/>
      <c r="H43" s="260"/>
      <c r="I43" s="261"/>
      <c r="J43" s="262"/>
      <c r="K43" s="262"/>
      <c r="L43" s="262"/>
      <c r="M43" s="269"/>
      <c r="N43" s="252"/>
      <c r="P43" s="164">
        <f aca="true" t="shared" si="2" ref="P43:P50">COUNTA(G43,I43)</f>
        <v>0</v>
      </c>
      <c r="R43" s="256">
        <v>33</v>
      </c>
      <c r="S43" s="263"/>
      <c r="T43" s="263"/>
      <c r="U43" s="263"/>
      <c r="V43" s="263"/>
      <c r="W43" s="264"/>
      <c r="X43" s="265"/>
      <c r="Y43" s="266"/>
      <c r="Z43" s="267"/>
      <c r="AA43" s="268"/>
      <c r="AB43" s="268"/>
      <c r="AC43" s="164">
        <f aca="true" t="shared" si="3" ref="AC43:AC50">COUNTA(X43)</f>
        <v>0</v>
      </c>
    </row>
    <row r="44" spans="1:29" s="253" customFormat="1" ht="14.25" customHeight="1">
      <c r="A44" s="256">
        <v>34</v>
      </c>
      <c r="B44" s="257"/>
      <c r="C44" s="257"/>
      <c r="D44" s="257"/>
      <c r="E44" s="257"/>
      <c r="F44" s="258"/>
      <c r="G44" s="259"/>
      <c r="H44" s="260"/>
      <c r="I44" s="261"/>
      <c r="J44" s="262"/>
      <c r="K44" s="262"/>
      <c r="L44" s="262"/>
      <c r="M44" s="269"/>
      <c r="N44" s="252"/>
      <c r="P44" s="164">
        <f t="shared" si="2"/>
        <v>0</v>
      </c>
      <c r="R44" s="256">
        <v>34</v>
      </c>
      <c r="S44" s="263"/>
      <c r="T44" s="263"/>
      <c r="U44" s="263"/>
      <c r="V44" s="263"/>
      <c r="W44" s="264"/>
      <c r="X44" s="265"/>
      <c r="Y44" s="266"/>
      <c r="Z44" s="267"/>
      <c r="AA44" s="268"/>
      <c r="AB44" s="268"/>
      <c r="AC44" s="164">
        <f t="shared" si="3"/>
        <v>0</v>
      </c>
    </row>
    <row r="45" spans="1:29" s="253" customFormat="1" ht="14.25" customHeight="1">
      <c r="A45" s="256">
        <v>35</v>
      </c>
      <c r="B45" s="257"/>
      <c r="C45" s="257"/>
      <c r="D45" s="257"/>
      <c r="E45" s="257"/>
      <c r="F45" s="258"/>
      <c r="G45" s="259"/>
      <c r="H45" s="260"/>
      <c r="I45" s="261"/>
      <c r="J45" s="262"/>
      <c r="K45" s="262"/>
      <c r="L45" s="262"/>
      <c r="M45" s="269"/>
      <c r="N45" s="252"/>
      <c r="P45" s="164">
        <f t="shared" si="2"/>
        <v>0</v>
      </c>
      <c r="R45" s="256">
        <v>35</v>
      </c>
      <c r="S45" s="263"/>
      <c r="T45" s="263"/>
      <c r="U45" s="263"/>
      <c r="V45" s="263"/>
      <c r="W45" s="264"/>
      <c r="X45" s="265"/>
      <c r="Y45" s="266"/>
      <c r="Z45" s="267"/>
      <c r="AA45" s="268"/>
      <c r="AB45" s="268"/>
      <c r="AC45" s="164">
        <f t="shared" si="3"/>
        <v>0</v>
      </c>
    </row>
    <row r="46" spans="1:29" s="253" customFormat="1" ht="14.25" customHeight="1">
      <c r="A46" s="256">
        <v>36</v>
      </c>
      <c r="B46" s="257"/>
      <c r="C46" s="257"/>
      <c r="D46" s="257"/>
      <c r="E46" s="257"/>
      <c r="F46" s="258"/>
      <c r="G46" s="259"/>
      <c r="H46" s="260"/>
      <c r="I46" s="261"/>
      <c r="J46" s="262"/>
      <c r="K46" s="262"/>
      <c r="L46" s="262"/>
      <c r="M46" s="269"/>
      <c r="N46" s="252"/>
      <c r="P46" s="164">
        <f t="shared" si="2"/>
        <v>0</v>
      </c>
      <c r="R46" s="256">
        <v>36</v>
      </c>
      <c r="S46" s="263"/>
      <c r="T46" s="263"/>
      <c r="U46" s="263"/>
      <c r="V46" s="263"/>
      <c r="W46" s="264"/>
      <c r="X46" s="265"/>
      <c r="Y46" s="266"/>
      <c r="Z46" s="267"/>
      <c r="AA46" s="268"/>
      <c r="AB46" s="268"/>
      <c r="AC46" s="164">
        <f t="shared" si="3"/>
        <v>0</v>
      </c>
    </row>
    <row r="47" spans="1:29" s="253" customFormat="1" ht="14.25" customHeight="1">
      <c r="A47" s="256">
        <v>37</v>
      </c>
      <c r="B47" s="257"/>
      <c r="C47" s="257"/>
      <c r="D47" s="257"/>
      <c r="E47" s="257"/>
      <c r="F47" s="258"/>
      <c r="G47" s="259"/>
      <c r="H47" s="260"/>
      <c r="I47" s="261"/>
      <c r="J47" s="262"/>
      <c r="K47" s="262"/>
      <c r="L47" s="262"/>
      <c r="M47" s="269"/>
      <c r="N47" s="252"/>
      <c r="P47" s="164">
        <f t="shared" si="2"/>
        <v>0</v>
      </c>
      <c r="R47" s="256">
        <v>37</v>
      </c>
      <c r="S47" s="263"/>
      <c r="T47" s="263"/>
      <c r="U47" s="263"/>
      <c r="V47" s="263"/>
      <c r="W47" s="264"/>
      <c r="X47" s="265"/>
      <c r="Y47" s="266"/>
      <c r="Z47" s="267"/>
      <c r="AA47" s="268"/>
      <c r="AB47" s="268"/>
      <c r="AC47" s="164">
        <f t="shared" si="3"/>
        <v>0</v>
      </c>
    </row>
    <row r="48" spans="1:29" s="253" customFormat="1" ht="14.25" customHeight="1">
      <c r="A48" s="256">
        <v>38</v>
      </c>
      <c r="B48" s="257"/>
      <c r="C48" s="257"/>
      <c r="D48" s="257"/>
      <c r="E48" s="257"/>
      <c r="F48" s="258"/>
      <c r="G48" s="259"/>
      <c r="H48" s="260"/>
      <c r="I48" s="261"/>
      <c r="J48" s="262"/>
      <c r="K48" s="262"/>
      <c r="L48" s="262"/>
      <c r="M48" s="269"/>
      <c r="N48" s="252"/>
      <c r="P48" s="164">
        <f t="shared" si="2"/>
        <v>0</v>
      </c>
      <c r="R48" s="256">
        <v>38</v>
      </c>
      <c r="S48" s="263"/>
      <c r="T48" s="263"/>
      <c r="U48" s="263"/>
      <c r="V48" s="263"/>
      <c r="W48" s="264"/>
      <c r="X48" s="265"/>
      <c r="Y48" s="266"/>
      <c r="Z48" s="267"/>
      <c r="AA48" s="268"/>
      <c r="AB48" s="268"/>
      <c r="AC48" s="164">
        <f t="shared" si="3"/>
        <v>0</v>
      </c>
    </row>
    <row r="49" spans="1:29" s="253" customFormat="1" ht="14.25" customHeight="1">
      <c r="A49" s="256">
        <v>39</v>
      </c>
      <c r="B49" s="257"/>
      <c r="C49" s="257"/>
      <c r="D49" s="257"/>
      <c r="E49" s="257"/>
      <c r="F49" s="258"/>
      <c r="G49" s="259"/>
      <c r="H49" s="260"/>
      <c r="I49" s="261"/>
      <c r="J49" s="262"/>
      <c r="K49" s="262"/>
      <c r="L49" s="262"/>
      <c r="M49" s="269"/>
      <c r="N49" s="252"/>
      <c r="P49" s="164">
        <f t="shared" si="2"/>
        <v>0</v>
      </c>
      <c r="R49" s="256">
        <v>39</v>
      </c>
      <c r="S49" s="263"/>
      <c r="T49" s="263"/>
      <c r="U49" s="263"/>
      <c r="V49" s="263"/>
      <c r="W49" s="264"/>
      <c r="X49" s="265"/>
      <c r="Y49" s="266"/>
      <c r="Z49" s="267"/>
      <c r="AA49" s="268"/>
      <c r="AB49" s="268"/>
      <c r="AC49" s="164">
        <f t="shared" si="3"/>
        <v>0</v>
      </c>
    </row>
    <row r="50" spans="1:29" s="253" customFormat="1" ht="14.25" customHeight="1">
      <c r="A50" s="256">
        <v>40</v>
      </c>
      <c r="B50" s="257"/>
      <c r="C50" s="257"/>
      <c r="D50" s="257"/>
      <c r="E50" s="257"/>
      <c r="F50" s="258"/>
      <c r="G50" s="259"/>
      <c r="H50" s="260"/>
      <c r="I50" s="261"/>
      <c r="J50" s="262"/>
      <c r="K50" s="262"/>
      <c r="L50" s="262"/>
      <c r="M50" s="269"/>
      <c r="N50" s="252"/>
      <c r="P50" s="164">
        <f t="shared" si="2"/>
        <v>0</v>
      </c>
      <c r="R50" s="256">
        <v>40</v>
      </c>
      <c r="S50" s="263"/>
      <c r="T50" s="263"/>
      <c r="U50" s="263"/>
      <c r="V50" s="263"/>
      <c r="W50" s="264"/>
      <c r="X50" s="265"/>
      <c r="Y50" s="266"/>
      <c r="Z50" s="267"/>
      <c r="AA50" s="268"/>
      <c r="AB50" s="268"/>
      <c r="AC50" s="164">
        <f t="shared" si="3"/>
        <v>0</v>
      </c>
    </row>
  </sheetData>
  <sheetProtection selectLockedCells="1"/>
  <mergeCells count="11">
    <mergeCell ref="B6:E6"/>
    <mergeCell ref="S1:T1"/>
    <mergeCell ref="C2:E2"/>
    <mergeCell ref="A1:B1"/>
    <mergeCell ref="C1:E1"/>
    <mergeCell ref="S6:V6"/>
    <mergeCell ref="G3:K3"/>
    <mergeCell ref="X3:Y3"/>
    <mergeCell ref="Z3:AB3"/>
    <mergeCell ref="A3:B3"/>
    <mergeCell ref="C3:D3"/>
  </mergeCells>
  <dataValidations count="6">
    <dataValidation allowBlank="1" showInputMessage="1" showErrorMessage="1" imeMode="disabled" sqref="B11:B50 Y11:Y50 W11:W50 S11:S50 F11:F50 H11:H50"/>
    <dataValidation allowBlank="1" showInputMessage="1" showErrorMessage="1" imeMode="on" sqref="C11:C50 E11:E50 T11:T50 V11:V50"/>
    <dataValidation type="list" allowBlank="1" showInputMessage="1" showErrorMessage="1" sqref="M12:M50 K10 AB10">
      <formula1>"○"</formula1>
    </dataValidation>
    <dataValidation allowBlank="1" showInputMessage="1" showErrorMessage="1" imeMode="halfKatakana" sqref="D10:D50 U10:U50"/>
    <dataValidation type="list" allowBlank="1" showInputMessage="1" showErrorMessage="1" error="入力が正しくありません&#10;" sqref="G11:G50">
      <formula1>$O$10:$O$28</formula1>
    </dataValidation>
    <dataValidation type="list" allowBlank="1" showInputMessage="1" showErrorMessage="1" error="入力が正しくありません&#10;" sqref="X11:X50">
      <formula1>$AB$10:$AB$27</formula1>
    </dataValidation>
  </dataValidations>
  <printOptions horizontalCentered="1" verticalCentered="1"/>
  <pageMargins left="0.1968503937007874" right="0.1968503937007874" top="0.12" bottom="0.1968503937007874" header="0.3" footer="0.1968503937007874"/>
  <pageSetup horizontalDpi="600" verticalDpi="600" orientation="landscape" paperSize="9" scale="78" r:id="rId1"/>
  <headerFooter alignWithMargins="0">
    <oddHeader>&amp;RP 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S82"/>
  <sheetViews>
    <sheetView showGridLines="0" showZeros="0" zoomScalePageLayoutView="0" workbookViewId="0" topLeftCell="A1">
      <pane ySplit="3" topLeftCell="BM4" activePane="bottomLeft" state="frozen"/>
      <selection pane="topLeft" activeCell="D19" sqref="D19"/>
      <selection pane="bottomLeft" activeCell="J8" sqref="J8"/>
    </sheetView>
  </sheetViews>
  <sheetFormatPr defaultColWidth="9.00390625" defaultRowHeight="13.5"/>
  <cols>
    <col min="1" max="1" width="4.25390625" style="78" customWidth="1"/>
    <col min="2" max="2" width="2.75390625" style="22" customWidth="1"/>
    <col min="3" max="3" width="11.00390625" style="22" customWidth="1"/>
    <col min="4" max="4" width="23.375" style="22" customWidth="1"/>
    <col min="5" max="5" width="14.125" style="22" customWidth="1"/>
    <col min="6" max="6" width="1.625" style="22" customWidth="1"/>
    <col min="7" max="7" width="8.375" style="78" customWidth="1"/>
    <col min="8" max="8" width="2.75390625" style="22" customWidth="1"/>
    <col min="9" max="9" width="11.00390625" style="22" customWidth="1"/>
    <col min="10" max="10" width="23.375" style="22" customWidth="1"/>
    <col min="11" max="11" width="14.125" style="22" customWidth="1"/>
    <col min="12" max="12" width="5.00390625" style="22" customWidth="1"/>
    <col min="13" max="13" width="3.375" style="22" customWidth="1"/>
    <col min="14" max="14" width="3.25390625" style="22" customWidth="1"/>
    <col min="15" max="15" width="8.375" style="22" customWidth="1"/>
    <col min="16" max="17" width="9.00390625" style="22" customWidth="1"/>
    <col min="18" max="18" width="9.00390625" style="22" hidden="1" customWidth="1"/>
    <col min="19" max="19" width="15.25390625" style="22" hidden="1" customWidth="1"/>
    <col min="20" max="16384" width="9.00390625" style="22" customWidth="1"/>
  </cols>
  <sheetData>
    <row r="1" spans="2:11" ht="18" customHeight="1">
      <c r="B1" s="77" t="s">
        <v>339</v>
      </c>
      <c r="C1" s="77"/>
      <c r="D1" s="77"/>
      <c r="E1" s="148" t="s">
        <v>340</v>
      </c>
      <c r="F1" s="148"/>
      <c r="G1" s="148"/>
      <c r="H1" s="148"/>
      <c r="I1" s="148"/>
      <c r="J1" s="148"/>
      <c r="K1" s="148"/>
    </row>
    <row r="2" spans="2:12" ht="15" customHeight="1">
      <c r="B2" s="77"/>
      <c r="C2" s="129" t="s">
        <v>332</v>
      </c>
      <c r="D2" s="77"/>
      <c r="E2" s="77"/>
      <c r="F2" s="77"/>
      <c r="G2" s="77"/>
      <c r="H2" s="77"/>
      <c r="I2" s="77"/>
      <c r="J2" s="77"/>
      <c r="K2" s="77"/>
      <c r="L2" s="77"/>
    </row>
    <row r="3" spans="1:19" ht="18" customHeight="1">
      <c r="A3" s="133">
        <f>SUM(A7:A82)</f>
        <v>0</v>
      </c>
      <c r="B3" s="152" t="s">
        <v>303</v>
      </c>
      <c r="C3" s="152"/>
      <c r="D3" s="80" t="s">
        <v>329</v>
      </c>
      <c r="G3" s="133">
        <f>SUM(G7:G82)</f>
        <v>0</v>
      </c>
      <c r="H3" s="153" t="s">
        <v>304</v>
      </c>
      <c r="I3" s="153"/>
      <c r="J3" s="80" t="s">
        <v>329</v>
      </c>
      <c r="S3" s="22">
        <f>'申込必要事項'!$D$3</f>
        <v>0</v>
      </c>
    </row>
    <row r="4" spans="2:19" ht="12" customHeight="1" thickBot="1">
      <c r="B4" s="29"/>
      <c r="C4" s="81" t="s">
        <v>205</v>
      </c>
      <c r="D4" s="85" t="s">
        <v>336</v>
      </c>
      <c r="E4" s="82" t="s">
        <v>305</v>
      </c>
      <c r="F4" s="30"/>
      <c r="G4" s="79"/>
      <c r="H4" s="31"/>
      <c r="I4" s="88" t="s">
        <v>205</v>
      </c>
      <c r="J4" s="89" t="s">
        <v>336</v>
      </c>
      <c r="K4" s="89" t="s">
        <v>305</v>
      </c>
      <c r="R4" s="22" t="s">
        <v>333</v>
      </c>
      <c r="S4" s="22">
        <f>IF($S$3=0,"",$S$3&amp;R4)</f>
      </c>
    </row>
    <row r="5" spans="2:19" ht="15.75" customHeight="1" thickBot="1" thickTop="1">
      <c r="B5" s="32"/>
      <c r="C5" s="83" t="s">
        <v>310</v>
      </c>
      <c r="D5" s="92"/>
      <c r="E5" s="132"/>
      <c r="F5" s="30"/>
      <c r="G5" s="79"/>
      <c r="H5" s="33"/>
      <c r="I5" s="90" t="s">
        <v>310</v>
      </c>
      <c r="J5" s="93"/>
      <c r="K5" s="132"/>
      <c r="N5" s="22" t="s">
        <v>321</v>
      </c>
      <c r="R5" s="22" t="s">
        <v>334</v>
      </c>
      <c r="S5" s="22">
        <f aca="true" t="shared" si="0" ref="S5:S11">IF($S$3=0,"",$S$3&amp;R5)</f>
      </c>
    </row>
    <row r="6" spans="2:19" ht="12" customHeight="1" thickTop="1">
      <c r="B6" s="32"/>
      <c r="C6" s="84" t="s">
        <v>308</v>
      </c>
      <c r="D6" s="85" t="s">
        <v>306</v>
      </c>
      <c r="E6" s="86" t="s">
        <v>197</v>
      </c>
      <c r="F6" s="30"/>
      <c r="G6" s="79"/>
      <c r="H6" s="33"/>
      <c r="I6" s="88" t="s">
        <v>307</v>
      </c>
      <c r="J6" s="89" t="s">
        <v>306</v>
      </c>
      <c r="K6" s="89" t="s">
        <v>197</v>
      </c>
      <c r="N6" s="13" t="s">
        <v>322</v>
      </c>
      <c r="O6" s="28">
        <v>13.4</v>
      </c>
      <c r="R6" s="22" t="s">
        <v>335</v>
      </c>
      <c r="S6" s="22">
        <f t="shared" si="0"/>
      </c>
    </row>
    <row r="7" spans="1:19" s="62" customFormat="1" ht="14.25" customHeight="1">
      <c r="A7" s="97">
        <f>IF(COUNT(C7:C10)&gt;=4,1,0)</f>
        <v>0</v>
      </c>
      <c r="B7" s="98"/>
      <c r="C7" s="99"/>
      <c r="D7" s="100"/>
      <c r="E7" s="101"/>
      <c r="F7" s="102"/>
      <c r="G7" s="97">
        <f>IF(COUNT(I7:I10)&gt;=4,1,0)</f>
        <v>0</v>
      </c>
      <c r="H7" s="103"/>
      <c r="I7" s="104"/>
      <c r="J7" s="105"/>
      <c r="K7" s="106"/>
      <c r="N7" s="107" t="s">
        <v>323</v>
      </c>
      <c r="O7" s="108">
        <v>14.5</v>
      </c>
      <c r="R7" s="62" t="s">
        <v>341</v>
      </c>
      <c r="S7" s="62">
        <f t="shared" si="0"/>
      </c>
    </row>
    <row r="8" spans="1:19" s="62" customFormat="1" ht="14.25" customHeight="1">
      <c r="A8" s="97"/>
      <c r="B8" s="109">
        <v>1</v>
      </c>
      <c r="C8" s="99"/>
      <c r="D8" s="100"/>
      <c r="E8" s="101"/>
      <c r="F8" s="102"/>
      <c r="G8" s="97"/>
      <c r="H8" s="111">
        <v>1</v>
      </c>
      <c r="I8" s="104"/>
      <c r="J8" s="105"/>
      <c r="K8" s="106"/>
      <c r="N8" s="107" t="s">
        <v>324</v>
      </c>
      <c r="O8" s="108">
        <v>13.1</v>
      </c>
      <c r="R8" s="62" t="s">
        <v>342</v>
      </c>
      <c r="S8" s="62">
        <f t="shared" si="0"/>
      </c>
    </row>
    <row r="9" spans="1:19" s="62" customFormat="1" ht="14.25" customHeight="1">
      <c r="A9" s="97"/>
      <c r="B9" s="98"/>
      <c r="C9" s="99"/>
      <c r="D9" s="100"/>
      <c r="E9" s="101"/>
      <c r="F9" s="102"/>
      <c r="G9" s="97"/>
      <c r="H9" s="103"/>
      <c r="I9" s="104"/>
      <c r="J9" s="105"/>
      <c r="K9" s="106"/>
      <c r="M9" s="112" t="s">
        <v>327</v>
      </c>
      <c r="N9" s="112" t="s">
        <v>325</v>
      </c>
      <c r="O9" s="113">
        <v>14.65</v>
      </c>
      <c r="R9" s="62" t="s">
        <v>343</v>
      </c>
      <c r="S9" s="62">
        <f t="shared" si="0"/>
      </c>
    </row>
    <row r="10" spans="1:19" s="62" customFormat="1" ht="14.25" customHeight="1">
      <c r="A10" s="97"/>
      <c r="B10" s="98"/>
      <c r="C10" s="99"/>
      <c r="D10" s="100"/>
      <c r="E10" s="101"/>
      <c r="F10" s="102"/>
      <c r="G10" s="97"/>
      <c r="H10" s="103"/>
      <c r="I10" s="104"/>
      <c r="J10" s="105"/>
      <c r="K10" s="106"/>
      <c r="M10" s="149" t="s">
        <v>326</v>
      </c>
      <c r="N10" s="149"/>
      <c r="O10" s="108">
        <f>SUM(O6:O9)</f>
        <v>55.65</v>
      </c>
      <c r="R10" s="62" t="s">
        <v>344</v>
      </c>
      <c r="S10" s="62">
        <f t="shared" si="0"/>
      </c>
    </row>
    <row r="11" spans="1:19" s="62" customFormat="1" ht="14.25" customHeight="1" thickBot="1">
      <c r="A11" s="97"/>
      <c r="B11" s="98"/>
      <c r="C11" s="114"/>
      <c r="D11" s="115"/>
      <c r="E11" s="116"/>
      <c r="F11" s="102"/>
      <c r="G11" s="97"/>
      <c r="H11" s="103"/>
      <c r="I11" s="117"/>
      <c r="J11" s="118"/>
      <c r="K11" s="119"/>
      <c r="O11" s="108">
        <v>-2.5</v>
      </c>
      <c r="R11" s="62" t="s">
        <v>345</v>
      </c>
      <c r="S11" s="62">
        <f t="shared" si="0"/>
      </c>
    </row>
    <row r="12" spans="1:15" s="62" customFormat="1" ht="14.25" customHeight="1" thickBot="1" thickTop="1">
      <c r="A12" s="97"/>
      <c r="B12" s="120"/>
      <c r="C12" s="121"/>
      <c r="D12" s="122"/>
      <c r="E12" s="123"/>
      <c r="F12" s="102"/>
      <c r="G12" s="97"/>
      <c r="H12" s="124"/>
      <c r="I12" s="125"/>
      <c r="J12" s="126"/>
      <c r="K12" s="127"/>
      <c r="M12" s="150" t="s">
        <v>328</v>
      </c>
      <c r="N12" s="151"/>
      <c r="O12" s="128">
        <f>O10+O11</f>
        <v>53.15</v>
      </c>
    </row>
    <row r="13" spans="2:8" ht="8.25" customHeight="1" thickTop="1">
      <c r="B13" s="30"/>
      <c r="C13" s="87"/>
      <c r="D13" s="87"/>
      <c r="E13" s="87"/>
      <c r="F13" s="30"/>
      <c r="H13" s="30"/>
    </row>
    <row r="14" spans="2:11" ht="12" customHeight="1" thickBot="1">
      <c r="B14" s="29"/>
      <c r="C14" s="81" t="s">
        <v>205</v>
      </c>
      <c r="D14" s="85" t="s">
        <v>336</v>
      </c>
      <c r="E14" s="82" t="s">
        <v>305</v>
      </c>
      <c r="F14" s="30"/>
      <c r="H14" s="31"/>
      <c r="I14" s="88" t="s">
        <v>205</v>
      </c>
      <c r="J14" s="89" t="s">
        <v>336</v>
      </c>
      <c r="K14" s="89" t="s">
        <v>305</v>
      </c>
    </row>
    <row r="15" spans="2:11" ht="15.75" customHeight="1" thickBot="1" thickTop="1">
      <c r="B15" s="32"/>
      <c r="C15" s="83" t="s">
        <v>310</v>
      </c>
      <c r="D15" s="92"/>
      <c r="E15" s="132"/>
      <c r="F15" s="30"/>
      <c r="H15" s="33"/>
      <c r="I15" s="90" t="s">
        <v>310</v>
      </c>
      <c r="J15" s="93"/>
      <c r="K15" s="132"/>
    </row>
    <row r="16" spans="2:11" ht="12" customHeight="1" thickTop="1">
      <c r="B16" s="32"/>
      <c r="C16" s="84" t="s">
        <v>308</v>
      </c>
      <c r="D16" s="85" t="s">
        <v>306</v>
      </c>
      <c r="E16" s="86" t="s">
        <v>197</v>
      </c>
      <c r="F16" s="30"/>
      <c r="H16" s="33"/>
      <c r="I16" s="88" t="s">
        <v>307</v>
      </c>
      <c r="J16" s="89" t="s">
        <v>306</v>
      </c>
      <c r="K16" s="89" t="s">
        <v>197</v>
      </c>
    </row>
    <row r="17" spans="1:11" s="62" customFormat="1" ht="14.25" customHeight="1">
      <c r="A17" s="97">
        <f>IF(COUNT(C17:C20)&gt;=4,1,0)</f>
        <v>0</v>
      </c>
      <c r="B17" s="98"/>
      <c r="C17" s="99"/>
      <c r="D17" s="100"/>
      <c r="E17" s="101"/>
      <c r="F17" s="102"/>
      <c r="G17" s="97">
        <f>IF(COUNT(I17:I20)&gt;=4,1,0)</f>
        <v>0</v>
      </c>
      <c r="H17" s="103"/>
      <c r="I17" s="104"/>
      <c r="J17" s="105"/>
      <c r="K17" s="106"/>
    </row>
    <row r="18" spans="1:11" s="62" customFormat="1" ht="14.25" customHeight="1">
      <c r="A18" s="97"/>
      <c r="B18" s="109">
        <v>2</v>
      </c>
      <c r="C18" s="99"/>
      <c r="D18" s="100"/>
      <c r="E18" s="101"/>
      <c r="F18" s="102"/>
      <c r="G18" s="97"/>
      <c r="H18" s="111">
        <v>2</v>
      </c>
      <c r="I18" s="104"/>
      <c r="J18" s="105"/>
      <c r="K18" s="106"/>
    </row>
    <row r="19" spans="1:11" s="62" customFormat="1" ht="14.25" customHeight="1">
      <c r="A19" s="97"/>
      <c r="B19" s="98"/>
      <c r="C19" s="99"/>
      <c r="D19" s="100"/>
      <c r="E19" s="101"/>
      <c r="F19" s="102"/>
      <c r="G19" s="97"/>
      <c r="H19" s="103"/>
      <c r="I19" s="104"/>
      <c r="J19" s="105"/>
      <c r="K19" s="106"/>
    </row>
    <row r="20" spans="1:11" s="62" customFormat="1" ht="14.25" customHeight="1">
      <c r="A20" s="97"/>
      <c r="B20" s="98"/>
      <c r="C20" s="99"/>
      <c r="D20" s="100"/>
      <c r="E20" s="101"/>
      <c r="F20" s="102"/>
      <c r="G20" s="97"/>
      <c r="H20" s="103"/>
      <c r="I20" s="104"/>
      <c r="J20" s="105"/>
      <c r="K20" s="106"/>
    </row>
    <row r="21" spans="1:11" s="62" customFormat="1" ht="14.25" customHeight="1" thickBot="1">
      <c r="A21" s="97"/>
      <c r="B21" s="98"/>
      <c r="C21" s="114"/>
      <c r="D21" s="115"/>
      <c r="E21" s="116"/>
      <c r="F21" s="102"/>
      <c r="G21" s="97"/>
      <c r="H21" s="103"/>
      <c r="I21" s="117"/>
      <c r="J21" s="118"/>
      <c r="K21" s="119"/>
    </row>
    <row r="22" spans="1:11" s="62" customFormat="1" ht="14.25" customHeight="1" thickTop="1">
      <c r="A22" s="97"/>
      <c r="B22" s="120"/>
      <c r="C22" s="121"/>
      <c r="D22" s="122"/>
      <c r="E22" s="123"/>
      <c r="F22" s="102"/>
      <c r="G22" s="97"/>
      <c r="H22" s="124"/>
      <c r="I22" s="125"/>
      <c r="J22" s="126"/>
      <c r="K22" s="127"/>
    </row>
    <row r="23" spans="2:8" ht="8.25" customHeight="1">
      <c r="B23" s="30"/>
      <c r="C23" s="87"/>
      <c r="D23" s="87"/>
      <c r="E23" s="87"/>
      <c r="F23" s="30"/>
      <c r="H23" s="30"/>
    </row>
    <row r="24" spans="2:11" ht="12" customHeight="1" thickBot="1">
      <c r="B24" s="29"/>
      <c r="C24" s="81" t="s">
        <v>205</v>
      </c>
      <c r="D24" s="85" t="s">
        <v>336</v>
      </c>
      <c r="E24" s="82" t="s">
        <v>305</v>
      </c>
      <c r="F24" s="30"/>
      <c r="H24" s="31"/>
      <c r="I24" s="88" t="s">
        <v>205</v>
      </c>
      <c r="J24" s="89" t="s">
        <v>336</v>
      </c>
      <c r="K24" s="89" t="s">
        <v>305</v>
      </c>
    </row>
    <row r="25" spans="2:11" ht="15.75" customHeight="1" thickBot="1" thickTop="1">
      <c r="B25" s="32"/>
      <c r="C25" s="83" t="s">
        <v>310</v>
      </c>
      <c r="D25" s="92"/>
      <c r="E25" s="132"/>
      <c r="F25" s="30"/>
      <c r="H25" s="33"/>
      <c r="I25" s="90" t="s">
        <v>310</v>
      </c>
      <c r="J25" s="93"/>
      <c r="K25" s="132"/>
    </row>
    <row r="26" spans="2:11" ht="12" customHeight="1" thickTop="1">
      <c r="B26" s="32"/>
      <c r="C26" s="84" t="s">
        <v>308</v>
      </c>
      <c r="D26" s="85" t="s">
        <v>306</v>
      </c>
      <c r="E26" s="86" t="s">
        <v>197</v>
      </c>
      <c r="F26" s="30"/>
      <c r="H26" s="33"/>
      <c r="I26" s="88" t="s">
        <v>307</v>
      </c>
      <c r="J26" s="89" t="s">
        <v>306</v>
      </c>
      <c r="K26" s="89" t="s">
        <v>197</v>
      </c>
    </row>
    <row r="27" spans="1:11" s="62" customFormat="1" ht="14.25" customHeight="1">
      <c r="A27" s="97">
        <f>IF(COUNT(C27:C30)&gt;=4,1,0)</f>
        <v>0</v>
      </c>
      <c r="B27" s="98"/>
      <c r="C27" s="99"/>
      <c r="D27" s="100"/>
      <c r="E27" s="101"/>
      <c r="F27" s="102"/>
      <c r="G27" s="97">
        <f>IF(COUNT(I27:I30)&gt;=4,1,0)</f>
        <v>0</v>
      </c>
      <c r="H27" s="103"/>
      <c r="I27" s="104"/>
      <c r="J27" s="105"/>
      <c r="K27" s="106"/>
    </row>
    <row r="28" spans="1:11" s="62" customFormat="1" ht="14.25" customHeight="1">
      <c r="A28" s="97"/>
      <c r="B28" s="109">
        <v>3</v>
      </c>
      <c r="C28" s="99"/>
      <c r="D28" s="100"/>
      <c r="E28" s="101"/>
      <c r="F28" s="102"/>
      <c r="G28" s="97"/>
      <c r="H28" s="111">
        <v>3</v>
      </c>
      <c r="I28" s="104"/>
      <c r="J28" s="105"/>
      <c r="K28" s="106"/>
    </row>
    <row r="29" spans="1:11" s="62" customFormat="1" ht="14.25" customHeight="1">
      <c r="A29" s="97"/>
      <c r="B29" s="98"/>
      <c r="C29" s="99"/>
      <c r="D29" s="100"/>
      <c r="E29" s="101"/>
      <c r="F29" s="102"/>
      <c r="G29" s="97"/>
      <c r="H29" s="103"/>
      <c r="I29" s="104"/>
      <c r="J29" s="105"/>
      <c r="K29" s="106"/>
    </row>
    <row r="30" spans="1:11" s="62" customFormat="1" ht="14.25" customHeight="1">
      <c r="A30" s="97"/>
      <c r="B30" s="98"/>
      <c r="C30" s="99"/>
      <c r="D30" s="100"/>
      <c r="E30" s="101"/>
      <c r="F30" s="102"/>
      <c r="G30" s="97"/>
      <c r="H30" s="103"/>
      <c r="I30" s="104"/>
      <c r="J30" s="105"/>
      <c r="K30" s="106"/>
    </row>
    <row r="31" spans="1:11" s="62" customFormat="1" ht="14.25" customHeight="1" thickBot="1">
      <c r="A31" s="97"/>
      <c r="B31" s="98"/>
      <c r="C31" s="114"/>
      <c r="D31" s="115"/>
      <c r="E31" s="116"/>
      <c r="F31" s="102"/>
      <c r="G31" s="97"/>
      <c r="H31" s="103"/>
      <c r="I31" s="117"/>
      <c r="J31" s="118"/>
      <c r="K31" s="119"/>
    </row>
    <row r="32" spans="1:11" s="62" customFormat="1" ht="14.25" customHeight="1" thickTop="1">
      <c r="A32" s="97"/>
      <c r="B32" s="120"/>
      <c r="C32" s="121"/>
      <c r="D32" s="122"/>
      <c r="E32" s="123"/>
      <c r="F32" s="102"/>
      <c r="G32" s="97"/>
      <c r="H32" s="124"/>
      <c r="I32" s="125"/>
      <c r="J32" s="126"/>
      <c r="K32" s="127"/>
    </row>
    <row r="33" spans="2:8" ht="8.25" customHeight="1">
      <c r="B33" s="30"/>
      <c r="C33" s="87"/>
      <c r="D33" s="87"/>
      <c r="E33" s="87"/>
      <c r="F33" s="30"/>
      <c r="H33" s="30"/>
    </row>
    <row r="34" spans="2:11" ht="12" customHeight="1" thickBot="1">
      <c r="B34" s="29"/>
      <c r="C34" s="81" t="s">
        <v>205</v>
      </c>
      <c r="D34" s="85" t="s">
        <v>336</v>
      </c>
      <c r="E34" s="82" t="s">
        <v>305</v>
      </c>
      <c r="F34" s="30"/>
      <c r="H34" s="31"/>
      <c r="I34" s="88" t="s">
        <v>205</v>
      </c>
      <c r="J34" s="89" t="s">
        <v>336</v>
      </c>
      <c r="K34" s="89" t="s">
        <v>305</v>
      </c>
    </row>
    <row r="35" spans="2:11" ht="15.75" customHeight="1" thickBot="1" thickTop="1">
      <c r="B35" s="32"/>
      <c r="C35" s="83" t="s">
        <v>310</v>
      </c>
      <c r="D35" s="92"/>
      <c r="E35" s="132"/>
      <c r="F35" s="30"/>
      <c r="H35" s="33"/>
      <c r="I35" s="90" t="s">
        <v>310</v>
      </c>
      <c r="J35" s="93"/>
      <c r="K35" s="132"/>
    </row>
    <row r="36" spans="2:11" ht="12" customHeight="1" thickTop="1">
      <c r="B36" s="32"/>
      <c r="C36" s="84" t="s">
        <v>308</v>
      </c>
      <c r="D36" s="85" t="s">
        <v>306</v>
      </c>
      <c r="E36" s="86" t="s">
        <v>197</v>
      </c>
      <c r="F36" s="30"/>
      <c r="H36" s="33"/>
      <c r="I36" s="88" t="s">
        <v>307</v>
      </c>
      <c r="J36" s="89" t="s">
        <v>306</v>
      </c>
      <c r="K36" s="89" t="s">
        <v>197</v>
      </c>
    </row>
    <row r="37" spans="1:11" s="62" customFormat="1" ht="14.25" customHeight="1">
      <c r="A37" s="97">
        <f>IF(COUNT(C37:C40)&gt;=4,1,0)</f>
        <v>0</v>
      </c>
      <c r="B37" s="98"/>
      <c r="C37" s="99"/>
      <c r="D37" s="100"/>
      <c r="E37" s="101"/>
      <c r="F37" s="102"/>
      <c r="G37" s="97">
        <f>IF(COUNT(I37:I40)&gt;=4,1,0)</f>
        <v>0</v>
      </c>
      <c r="H37" s="103"/>
      <c r="I37" s="104"/>
      <c r="J37" s="105"/>
      <c r="K37" s="106"/>
    </row>
    <row r="38" spans="1:11" s="62" customFormat="1" ht="14.25" customHeight="1">
      <c r="A38" s="97"/>
      <c r="B38" s="109">
        <v>4</v>
      </c>
      <c r="C38" s="99"/>
      <c r="D38" s="100"/>
      <c r="E38" s="101"/>
      <c r="F38" s="102"/>
      <c r="G38" s="97"/>
      <c r="H38" s="111">
        <v>4</v>
      </c>
      <c r="I38" s="104"/>
      <c r="J38" s="105"/>
      <c r="K38" s="106"/>
    </row>
    <row r="39" spans="1:11" s="62" customFormat="1" ht="14.25" customHeight="1">
      <c r="A39" s="97"/>
      <c r="B39" s="98"/>
      <c r="C39" s="99"/>
      <c r="D39" s="100"/>
      <c r="E39" s="101"/>
      <c r="F39" s="102"/>
      <c r="G39" s="97"/>
      <c r="H39" s="103"/>
      <c r="I39" s="104"/>
      <c r="J39" s="105"/>
      <c r="K39" s="106"/>
    </row>
    <row r="40" spans="1:11" s="62" customFormat="1" ht="14.25" customHeight="1">
      <c r="A40" s="97"/>
      <c r="B40" s="98"/>
      <c r="C40" s="99"/>
      <c r="D40" s="100"/>
      <c r="E40" s="101"/>
      <c r="F40" s="102"/>
      <c r="G40" s="97"/>
      <c r="H40" s="103"/>
      <c r="I40" s="104"/>
      <c r="J40" s="105"/>
      <c r="K40" s="106"/>
    </row>
    <row r="41" spans="1:11" s="62" customFormat="1" ht="14.25" customHeight="1" thickBot="1">
      <c r="A41" s="97"/>
      <c r="B41" s="98"/>
      <c r="C41" s="114"/>
      <c r="D41" s="115"/>
      <c r="E41" s="116"/>
      <c r="F41" s="102"/>
      <c r="G41" s="97"/>
      <c r="H41" s="103"/>
      <c r="I41" s="117"/>
      <c r="J41" s="118"/>
      <c r="K41" s="119"/>
    </row>
    <row r="42" spans="1:11" s="62" customFormat="1" ht="14.25" customHeight="1" thickTop="1">
      <c r="A42" s="97"/>
      <c r="B42" s="120"/>
      <c r="C42" s="121"/>
      <c r="D42" s="122"/>
      <c r="E42" s="123"/>
      <c r="F42" s="102"/>
      <c r="G42" s="97"/>
      <c r="H42" s="124"/>
      <c r="I42" s="125"/>
      <c r="J42" s="126"/>
      <c r="K42" s="127"/>
    </row>
    <row r="43" spans="2:8" ht="8.25" customHeight="1">
      <c r="B43" s="30"/>
      <c r="C43" s="87"/>
      <c r="D43" s="87"/>
      <c r="E43" s="87"/>
      <c r="F43" s="30"/>
      <c r="H43" s="30"/>
    </row>
    <row r="44" spans="2:11" ht="12" customHeight="1" thickBot="1">
      <c r="B44" s="29"/>
      <c r="C44" s="81" t="s">
        <v>205</v>
      </c>
      <c r="D44" s="85" t="s">
        <v>336</v>
      </c>
      <c r="E44" s="82" t="s">
        <v>305</v>
      </c>
      <c r="F44" s="30"/>
      <c r="H44" s="31"/>
      <c r="I44" s="88" t="s">
        <v>205</v>
      </c>
      <c r="J44" s="89" t="s">
        <v>336</v>
      </c>
      <c r="K44" s="89" t="s">
        <v>305</v>
      </c>
    </row>
    <row r="45" spans="2:11" ht="15.75" customHeight="1" thickBot="1" thickTop="1">
      <c r="B45" s="32"/>
      <c r="C45" s="83" t="s">
        <v>310</v>
      </c>
      <c r="D45" s="92"/>
      <c r="E45" s="132"/>
      <c r="F45" s="30"/>
      <c r="H45" s="33"/>
      <c r="I45" s="90" t="s">
        <v>310</v>
      </c>
      <c r="J45" s="93"/>
      <c r="K45" s="132"/>
    </row>
    <row r="46" spans="2:11" ht="12" customHeight="1" thickTop="1">
      <c r="B46" s="32"/>
      <c r="C46" s="84" t="s">
        <v>308</v>
      </c>
      <c r="D46" s="85" t="s">
        <v>306</v>
      </c>
      <c r="E46" s="86" t="s">
        <v>197</v>
      </c>
      <c r="F46" s="30"/>
      <c r="H46" s="33"/>
      <c r="I46" s="88" t="s">
        <v>307</v>
      </c>
      <c r="J46" s="89" t="s">
        <v>306</v>
      </c>
      <c r="K46" s="89" t="s">
        <v>197</v>
      </c>
    </row>
    <row r="47" spans="1:11" s="62" customFormat="1" ht="14.25" customHeight="1">
      <c r="A47" s="97">
        <f>IF(COUNT(C47:C50)&gt;=4,1,0)</f>
        <v>0</v>
      </c>
      <c r="B47" s="98"/>
      <c r="C47" s="99"/>
      <c r="D47" s="100"/>
      <c r="E47" s="101"/>
      <c r="F47" s="102"/>
      <c r="G47" s="97">
        <f>IF(COUNT(I47:I50)&gt;=4,1,0)</f>
        <v>0</v>
      </c>
      <c r="H47" s="103"/>
      <c r="I47" s="104"/>
      <c r="J47" s="105"/>
      <c r="K47" s="106"/>
    </row>
    <row r="48" spans="1:11" s="62" customFormat="1" ht="14.25" customHeight="1">
      <c r="A48" s="97"/>
      <c r="B48" s="109">
        <v>5</v>
      </c>
      <c r="C48" s="99"/>
      <c r="D48" s="100"/>
      <c r="E48" s="101"/>
      <c r="F48" s="102"/>
      <c r="G48" s="97"/>
      <c r="H48" s="111">
        <v>5</v>
      </c>
      <c r="I48" s="104"/>
      <c r="J48" s="105"/>
      <c r="K48" s="106"/>
    </row>
    <row r="49" spans="1:11" s="62" customFormat="1" ht="14.25" customHeight="1">
      <c r="A49" s="97"/>
      <c r="B49" s="98"/>
      <c r="C49" s="99"/>
      <c r="D49" s="100"/>
      <c r="E49" s="101"/>
      <c r="F49" s="102"/>
      <c r="G49" s="97"/>
      <c r="H49" s="103"/>
      <c r="I49" s="104"/>
      <c r="J49" s="105"/>
      <c r="K49" s="106"/>
    </row>
    <row r="50" spans="1:11" s="62" customFormat="1" ht="14.25" customHeight="1">
      <c r="A50" s="97"/>
      <c r="B50" s="98"/>
      <c r="C50" s="99"/>
      <c r="D50" s="100"/>
      <c r="E50" s="101"/>
      <c r="F50" s="102"/>
      <c r="G50" s="97"/>
      <c r="H50" s="103"/>
      <c r="I50" s="104"/>
      <c r="J50" s="105"/>
      <c r="K50" s="106"/>
    </row>
    <row r="51" spans="1:11" s="62" customFormat="1" ht="14.25" customHeight="1" thickBot="1">
      <c r="A51" s="97"/>
      <c r="B51" s="98"/>
      <c r="C51" s="114"/>
      <c r="D51" s="115"/>
      <c r="E51" s="116"/>
      <c r="F51" s="102"/>
      <c r="G51" s="97"/>
      <c r="H51" s="103"/>
      <c r="I51" s="117"/>
      <c r="J51" s="118"/>
      <c r="K51" s="119"/>
    </row>
    <row r="52" spans="1:11" s="62" customFormat="1" ht="14.25" customHeight="1" thickTop="1">
      <c r="A52" s="97"/>
      <c r="B52" s="120"/>
      <c r="C52" s="121"/>
      <c r="D52" s="122"/>
      <c r="E52" s="123"/>
      <c r="F52" s="102"/>
      <c r="G52" s="97"/>
      <c r="H52" s="124"/>
      <c r="I52" s="125"/>
      <c r="J52" s="126"/>
      <c r="K52" s="127"/>
    </row>
    <row r="53" spans="2:8" ht="8.25" customHeight="1">
      <c r="B53" s="30"/>
      <c r="C53" s="87"/>
      <c r="D53" s="87"/>
      <c r="E53" s="87"/>
      <c r="F53" s="30"/>
      <c r="H53" s="30"/>
    </row>
    <row r="54" spans="2:11" ht="12" customHeight="1" thickBot="1">
      <c r="B54" s="29"/>
      <c r="C54" s="81" t="s">
        <v>205</v>
      </c>
      <c r="D54" s="85" t="s">
        <v>336</v>
      </c>
      <c r="E54" s="82" t="s">
        <v>305</v>
      </c>
      <c r="F54" s="30"/>
      <c r="H54" s="31"/>
      <c r="I54" s="88" t="s">
        <v>205</v>
      </c>
      <c r="J54" s="89" t="s">
        <v>336</v>
      </c>
      <c r="K54" s="89" t="s">
        <v>305</v>
      </c>
    </row>
    <row r="55" spans="2:11" ht="15.75" customHeight="1" thickBot="1" thickTop="1">
      <c r="B55" s="32"/>
      <c r="C55" s="83" t="s">
        <v>310</v>
      </c>
      <c r="D55" s="92"/>
      <c r="E55" s="132"/>
      <c r="F55" s="30"/>
      <c r="H55" s="33"/>
      <c r="I55" s="90" t="s">
        <v>310</v>
      </c>
      <c r="J55" s="93"/>
      <c r="K55" s="132"/>
    </row>
    <row r="56" spans="2:11" ht="12" customHeight="1" thickTop="1">
      <c r="B56" s="32"/>
      <c r="C56" s="84" t="s">
        <v>308</v>
      </c>
      <c r="D56" s="85" t="s">
        <v>306</v>
      </c>
      <c r="E56" s="86" t="s">
        <v>197</v>
      </c>
      <c r="F56" s="30"/>
      <c r="H56" s="33"/>
      <c r="I56" s="88" t="s">
        <v>307</v>
      </c>
      <c r="J56" s="89" t="s">
        <v>306</v>
      </c>
      <c r="K56" s="89" t="s">
        <v>197</v>
      </c>
    </row>
    <row r="57" spans="1:11" s="62" customFormat="1" ht="14.25" customHeight="1">
      <c r="A57" s="97">
        <f>IF(COUNT(C57:C60)&gt;=4,1,0)</f>
        <v>0</v>
      </c>
      <c r="B57" s="98"/>
      <c r="C57" s="99"/>
      <c r="D57" s="100"/>
      <c r="E57" s="101"/>
      <c r="F57" s="102"/>
      <c r="G57" s="97">
        <f>IF(COUNT(I57:I60)&gt;=4,1,0)</f>
        <v>0</v>
      </c>
      <c r="H57" s="103"/>
      <c r="I57" s="104"/>
      <c r="J57" s="105"/>
      <c r="K57" s="106"/>
    </row>
    <row r="58" spans="1:11" s="62" customFormat="1" ht="14.25" customHeight="1">
      <c r="A58" s="97"/>
      <c r="B58" s="109">
        <v>6</v>
      </c>
      <c r="C58" s="99"/>
      <c r="D58" s="100"/>
      <c r="E58" s="101"/>
      <c r="F58" s="102"/>
      <c r="G58" s="97"/>
      <c r="H58" s="111">
        <v>6</v>
      </c>
      <c r="I58" s="104"/>
      <c r="J58" s="105"/>
      <c r="K58" s="106"/>
    </row>
    <row r="59" spans="1:11" s="62" customFormat="1" ht="14.25" customHeight="1">
      <c r="A59" s="97"/>
      <c r="B59" s="98"/>
      <c r="C59" s="99"/>
      <c r="D59" s="100"/>
      <c r="E59" s="101"/>
      <c r="F59" s="102"/>
      <c r="G59" s="97"/>
      <c r="H59" s="103"/>
      <c r="I59" s="104"/>
      <c r="J59" s="105"/>
      <c r="K59" s="106"/>
    </row>
    <row r="60" spans="1:11" s="62" customFormat="1" ht="14.25" customHeight="1">
      <c r="A60" s="97"/>
      <c r="B60" s="98"/>
      <c r="C60" s="99"/>
      <c r="D60" s="100"/>
      <c r="E60" s="101"/>
      <c r="F60" s="102"/>
      <c r="G60" s="97"/>
      <c r="H60" s="103"/>
      <c r="I60" s="104"/>
      <c r="J60" s="105"/>
      <c r="K60" s="106"/>
    </row>
    <row r="61" spans="1:11" s="62" customFormat="1" ht="14.25" customHeight="1" thickBot="1">
      <c r="A61" s="97"/>
      <c r="B61" s="98"/>
      <c r="C61" s="114"/>
      <c r="D61" s="115"/>
      <c r="E61" s="116"/>
      <c r="F61" s="102"/>
      <c r="G61" s="97"/>
      <c r="H61" s="103"/>
      <c r="I61" s="117"/>
      <c r="J61" s="118"/>
      <c r="K61" s="119"/>
    </row>
    <row r="62" spans="1:11" s="62" customFormat="1" ht="14.25" customHeight="1" thickTop="1">
      <c r="A62" s="97"/>
      <c r="B62" s="120"/>
      <c r="C62" s="121"/>
      <c r="D62" s="122"/>
      <c r="E62" s="123"/>
      <c r="F62" s="102"/>
      <c r="G62" s="97"/>
      <c r="H62" s="124"/>
      <c r="I62" s="125"/>
      <c r="J62" s="126"/>
      <c r="K62" s="127"/>
    </row>
    <row r="63" ht="8.25" customHeight="1"/>
    <row r="64" spans="2:11" ht="12" customHeight="1" thickBot="1">
      <c r="B64" s="29"/>
      <c r="C64" s="81" t="s">
        <v>205</v>
      </c>
      <c r="D64" s="85" t="s">
        <v>336</v>
      </c>
      <c r="E64" s="82" t="s">
        <v>305</v>
      </c>
      <c r="F64" s="30"/>
      <c r="H64" s="31"/>
      <c r="I64" s="88" t="s">
        <v>205</v>
      </c>
      <c r="J64" s="89" t="s">
        <v>336</v>
      </c>
      <c r="K64" s="89" t="s">
        <v>305</v>
      </c>
    </row>
    <row r="65" spans="2:11" ht="15.75" customHeight="1" thickBot="1" thickTop="1">
      <c r="B65" s="32"/>
      <c r="C65" s="83" t="s">
        <v>310</v>
      </c>
      <c r="D65" s="92"/>
      <c r="E65" s="132"/>
      <c r="F65" s="30"/>
      <c r="H65" s="33"/>
      <c r="I65" s="90" t="s">
        <v>310</v>
      </c>
      <c r="J65" s="93"/>
      <c r="K65" s="132"/>
    </row>
    <row r="66" spans="2:11" ht="12" customHeight="1" thickTop="1">
      <c r="B66" s="32"/>
      <c r="C66" s="84" t="s">
        <v>308</v>
      </c>
      <c r="D66" s="85" t="s">
        <v>306</v>
      </c>
      <c r="E66" s="86" t="s">
        <v>197</v>
      </c>
      <c r="F66" s="30"/>
      <c r="H66" s="33"/>
      <c r="I66" s="88" t="s">
        <v>307</v>
      </c>
      <c r="J66" s="89" t="s">
        <v>306</v>
      </c>
      <c r="K66" s="89" t="s">
        <v>197</v>
      </c>
    </row>
    <row r="67" spans="1:11" s="62" customFormat="1" ht="14.25" customHeight="1">
      <c r="A67" s="97">
        <f>IF(COUNT(C67:C70)&gt;=4,1,0)</f>
        <v>0</v>
      </c>
      <c r="B67" s="98"/>
      <c r="C67" s="99"/>
      <c r="D67" s="100"/>
      <c r="E67" s="101"/>
      <c r="F67" s="102"/>
      <c r="G67" s="97">
        <f>IF(COUNT(I67:I70)&gt;=4,1,0)</f>
        <v>0</v>
      </c>
      <c r="H67" s="103"/>
      <c r="I67" s="104"/>
      <c r="J67" s="105"/>
      <c r="K67" s="106"/>
    </row>
    <row r="68" spans="1:11" s="62" customFormat="1" ht="14.25" customHeight="1">
      <c r="A68" s="97"/>
      <c r="B68" s="109">
        <v>7</v>
      </c>
      <c r="C68" s="99"/>
      <c r="D68" s="100"/>
      <c r="E68" s="101"/>
      <c r="F68" s="102"/>
      <c r="G68" s="97"/>
      <c r="H68" s="111">
        <v>7</v>
      </c>
      <c r="I68" s="104"/>
      <c r="J68" s="105"/>
      <c r="K68" s="106"/>
    </row>
    <row r="69" spans="1:11" s="62" customFormat="1" ht="14.25" customHeight="1">
      <c r="A69" s="97"/>
      <c r="B69" s="98"/>
      <c r="C69" s="99"/>
      <c r="D69" s="100"/>
      <c r="E69" s="101"/>
      <c r="F69" s="102"/>
      <c r="G69" s="97"/>
      <c r="H69" s="103"/>
      <c r="I69" s="104"/>
      <c r="J69" s="105"/>
      <c r="K69" s="106"/>
    </row>
    <row r="70" spans="1:11" s="62" customFormat="1" ht="14.25" customHeight="1">
      <c r="A70" s="97"/>
      <c r="B70" s="98"/>
      <c r="C70" s="99"/>
      <c r="D70" s="100"/>
      <c r="E70" s="101"/>
      <c r="F70" s="102"/>
      <c r="G70" s="97"/>
      <c r="H70" s="103"/>
      <c r="I70" s="104"/>
      <c r="J70" s="105"/>
      <c r="K70" s="106"/>
    </row>
    <row r="71" spans="1:11" s="62" customFormat="1" ht="14.25" customHeight="1" thickBot="1">
      <c r="A71" s="97"/>
      <c r="B71" s="98"/>
      <c r="C71" s="114"/>
      <c r="D71" s="115"/>
      <c r="E71" s="116"/>
      <c r="F71" s="102"/>
      <c r="G71" s="97"/>
      <c r="H71" s="103"/>
      <c r="I71" s="117"/>
      <c r="J71" s="118"/>
      <c r="K71" s="119"/>
    </row>
    <row r="72" spans="1:11" s="62" customFormat="1" ht="14.25" customHeight="1" thickTop="1">
      <c r="A72" s="97"/>
      <c r="B72" s="120"/>
      <c r="C72" s="121"/>
      <c r="D72" s="122"/>
      <c r="E72" s="123"/>
      <c r="F72" s="102"/>
      <c r="G72" s="97"/>
      <c r="H72" s="124"/>
      <c r="I72" s="125"/>
      <c r="J72" s="126"/>
      <c r="K72" s="127"/>
    </row>
    <row r="73" spans="2:8" ht="8.25" customHeight="1">
      <c r="B73" s="30"/>
      <c r="C73" s="87"/>
      <c r="D73" s="87"/>
      <c r="E73" s="87"/>
      <c r="F73" s="30"/>
      <c r="H73" s="30"/>
    </row>
    <row r="74" spans="2:11" ht="12" customHeight="1" thickBot="1">
      <c r="B74" s="29"/>
      <c r="C74" s="81" t="s">
        <v>205</v>
      </c>
      <c r="D74" s="85" t="s">
        <v>336</v>
      </c>
      <c r="E74" s="82" t="s">
        <v>305</v>
      </c>
      <c r="F74" s="30"/>
      <c r="H74" s="31"/>
      <c r="I74" s="88" t="s">
        <v>205</v>
      </c>
      <c r="J74" s="89" t="s">
        <v>336</v>
      </c>
      <c r="K74" s="89" t="s">
        <v>305</v>
      </c>
    </row>
    <row r="75" spans="2:11" ht="15.75" customHeight="1" thickBot="1" thickTop="1">
      <c r="B75" s="32"/>
      <c r="C75" s="83" t="s">
        <v>310</v>
      </c>
      <c r="D75" s="92"/>
      <c r="E75" s="132"/>
      <c r="F75" s="30"/>
      <c r="H75" s="33"/>
      <c r="I75" s="90" t="s">
        <v>310</v>
      </c>
      <c r="J75" s="93"/>
      <c r="K75" s="132"/>
    </row>
    <row r="76" spans="2:11" ht="12" customHeight="1" thickTop="1">
      <c r="B76" s="32"/>
      <c r="C76" s="84" t="s">
        <v>308</v>
      </c>
      <c r="D76" s="85" t="s">
        <v>306</v>
      </c>
      <c r="E76" s="86" t="s">
        <v>197</v>
      </c>
      <c r="F76" s="30"/>
      <c r="H76" s="33"/>
      <c r="I76" s="88" t="s">
        <v>307</v>
      </c>
      <c r="J76" s="89" t="s">
        <v>306</v>
      </c>
      <c r="K76" s="89" t="s">
        <v>197</v>
      </c>
    </row>
    <row r="77" spans="1:11" s="62" customFormat="1" ht="14.25" customHeight="1">
      <c r="A77" s="97">
        <f>IF(COUNT(C77:C80)&gt;=4,1,0)</f>
        <v>0</v>
      </c>
      <c r="B77" s="98"/>
      <c r="C77" s="99"/>
      <c r="D77" s="100"/>
      <c r="E77" s="101"/>
      <c r="F77" s="102"/>
      <c r="G77" s="97">
        <f>IF(COUNT(I77:I80)&gt;=4,1,0)</f>
        <v>0</v>
      </c>
      <c r="H77" s="103"/>
      <c r="I77" s="104"/>
      <c r="J77" s="105"/>
      <c r="K77" s="106"/>
    </row>
    <row r="78" spans="1:11" s="62" customFormat="1" ht="14.25" customHeight="1">
      <c r="A78" s="97"/>
      <c r="B78" s="109">
        <v>8</v>
      </c>
      <c r="C78" s="99"/>
      <c r="D78" s="100"/>
      <c r="E78" s="101"/>
      <c r="F78" s="102"/>
      <c r="G78" s="97"/>
      <c r="H78" s="111">
        <v>8</v>
      </c>
      <c r="I78" s="104"/>
      <c r="J78" s="105"/>
      <c r="K78" s="106"/>
    </row>
    <row r="79" spans="1:11" s="62" customFormat="1" ht="14.25" customHeight="1">
      <c r="A79" s="97"/>
      <c r="B79" s="98"/>
      <c r="C79" s="99"/>
      <c r="D79" s="100"/>
      <c r="E79" s="101"/>
      <c r="F79" s="102"/>
      <c r="G79" s="97"/>
      <c r="H79" s="103"/>
      <c r="I79" s="104"/>
      <c r="J79" s="105"/>
      <c r="K79" s="106"/>
    </row>
    <row r="80" spans="1:11" s="62" customFormat="1" ht="14.25" customHeight="1">
      <c r="A80" s="97"/>
      <c r="B80" s="98"/>
      <c r="C80" s="99"/>
      <c r="D80" s="100"/>
      <c r="E80" s="101"/>
      <c r="F80" s="102"/>
      <c r="G80" s="97"/>
      <c r="H80" s="103"/>
      <c r="I80" s="104"/>
      <c r="J80" s="105"/>
      <c r="K80" s="106"/>
    </row>
    <row r="81" spans="1:11" s="62" customFormat="1" ht="14.25" customHeight="1" thickBot="1">
      <c r="A81" s="97"/>
      <c r="B81" s="98"/>
      <c r="C81" s="114"/>
      <c r="D81" s="115"/>
      <c r="E81" s="116"/>
      <c r="F81" s="102"/>
      <c r="G81" s="97"/>
      <c r="H81" s="103"/>
      <c r="I81" s="117"/>
      <c r="J81" s="118"/>
      <c r="K81" s="119"/>
    </row>
    <row r="82" spans="1:11" s="62" customFormat="1" ht="14.25" customHeight="1" thickTop="1">
      <c r="A82" s="97"/>
      <c r="B82" s="120"/>
      <c r="C82" s="121"/>
      <c r="D82" s="122"/>
      <c r="E82" s="123"/>
      <c r="F82" s="102"/>
      <c r="G82" s="97"/>
      <c r="H82" s="124"/>
      <c r="I82" s="125"/>
      <c r="J82" s="126"/>
      <c r="K82" s="127"/>
    </row>
  </sheetData>
  <sheetProtection selectLockedCells="1"/>
  <mergeCells count="5">
    <mergeCell ref="E1:K1"/>
    <mergeCell ref="M10:N10"/>
    <mergeCell ref="M12:N12"/>
    <mergeCell ref="B3:C3"/>
    <mergeCell ref="H3:I3"/>
  </mergeCells>
  <dataValidations count="2">
    <dataValidation type="list" allowBlank="1" showInputMessage="1" imeMode="on" sqref="J75 D75 D5 J5 D15 J15 J25 D25 D35 J35 J45 D45 D65 J65 D55 J55">
      <formula1>$S$4:$S$11</formula1>
    </dataValidation>
    <dataValidation allowBlank="1" showInputMessage="1" showErrorMessage="1" imeMode="disabled" sqref="I77:I82 K75 E75 C77:C82 E5 I7:I12 K5 C7:C12 C17:C22 E15 K15 I17:I22 I27:I32 K25 E25 C27:C32 C37:C42 E35 K35 I37:I42 I47:I52 K45 E45 C47:C52 C67:C72 E65 K65 I67:I72 C57:C62 E55 K55 I57:I62"/>
  </dataValidations>
  <printOptions horizontalCentered="1"/>
  <pageMargins left="0.35433070866141736" right="0.35433070866141736" top="0.51" bottom="0.2362204724409449" header="0.5118110236220472" footer="0.31496062992125984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TF-19</cp:lastModifiedBy>
  <cp:lastPrinted>2018-07-23T05:38:21Z</cp:lastPrinted>
  <dcterms:created xsi:type="dcterms:W3CDTF">2008-02-20T03:31:46Z</dcterms:created>
  <dcterms:modified xsi:type="dcterms:W3CDTF">2018-07-23T05:42:29Z</dcterms:modified>
  <cp:category/>
  <cp:version/>
  <cp:contentType/>
  <cp:contentStatus/>
</cp:coreProperties>
</file>