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20" yWindow="240" windowWidth="14580" windowHeight="10780" tabRatio="752" activeTab="3"/>
  </bookViews>
  <sheets>
    <sheet name="最初にご確認ください" sheetId="1" r:id="rId1"/>
    <sheet name="申込必要事項(様式①)" sheetId="2" r:id="rId2"/>
    <sheet name="男子(様式②)" sheetId="3" r:id="rId3"/>
    <sheet name="女子(様式②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(様式④)" sheetId="9" r:id="rId9"/>
  </sheets>
  <definedNames>
    <definedName name="_xlnm.Print_Area" localSheetId="0">'最初にご確認ください'!$B$1:$Q$75</definedName>
    <definedName name="_xlnm.Print_Area" localSheetId="8">'参加人数(様式④)'!$A$1:$F$26</definedName>
    <definedName name="_xlnm.Print_Area" localSheetId="3">'女子(様式②)'!$A$1:$K$51</definedName>
    <definedName name="_xlnm.Print_Area" localSheetId="1">'申込必要事項(様式①)'!$A$1:$G$19</definedName>
    <definedName name="_xlnm.Print_Area" localSheetId="2">'男子(様式②)'!$A$1:$K$51</definedName>
    <definedName name="_xlnm.Print_Titles" localSheetId="3">'女子(様式②)'!$1:$9</definedName>
    <definedName name="_xlnm.Print_Titles" localSheetId="2">'男子(様式②)'!$1:$9</definedName>
  </definedNames>
  <calcPr fullCalcOnLoad="1"/>
</workbook>
</file>

<file path=xl/sharedStrings.xml><?xml version="1.0" encoding="utf-8"?>
<sst xmlns="http://schemas.openxmlformats.org/spreadsheetml/2006/main" count="654" uniqueCount="398">
  <si>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</si>
  <si>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</si>
  <si>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</si>
  <si>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</si>
  <si>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</si>
  <si>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</si>
  <si>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</si>
  <si>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</si>
  <si>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</si>
  <si>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</si>
  <si>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</si>
  <si>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</si>
  <si>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</si>
  <si>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</si>
  <si>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</si>
  <si>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</si>
  <si>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</si>
  <si>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</si>
  <si>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</si>
  <si>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</si>
  <si>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</si>
  <si>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</si>
  <si>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</si>
  <si>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</si>
  <si>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</si>
  <si>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</si>
  <si>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</si>
  <si>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</si>
  <si>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</si>
  <si>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</si>
  <si>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</si>
  <si>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</si>
  <si>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</si>
  <si>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</si>
  <si>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</si>
  <si>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</si>
  <si>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</si>
  <si>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</si>
  <si>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</si>
  <si>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</si>
  <si>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</si>
  <si>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</si>
  <si>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</si>
  <si>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</si>
  <si>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</si>
  <si>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</si>
  <si>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</si>
  <si>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</si>
  <si>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</si>
  <si>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</si>
  <si>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</si>
  <si>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</si>
  <si>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</si>
  <si>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</si>
  <si>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</si>
  <si>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</si>
  <si>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</si>
  <si>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</si>
  <si>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</si>
  <si>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</si>
  <si>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</si>
  <si>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</si>
  <si>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</si>
  <si>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</si>
  <si>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</si>
  <si>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</si>
  <si>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</si>
  <si>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</si>
  <si>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</si>
  <si>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</si>
  <si>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</si>
  <si>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</si>
  <si>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</si>
  <si>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</si>
  <si>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</si>
  <si>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</si>
  <si>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</si>
  <si>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</si>
  <si>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</si>
  <si>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</si>
  <si>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</si>
  <si>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</si>
  <si>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</si>
  <si>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</si>
  <si>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</si>
  <si>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</si>
  <si>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</si>
  <si>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</si>
  <si>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</si>
  <si>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</si>
  <si>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</si>
  <si>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</si>
  <si>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</si>
  <si>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</si>
  <si>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</si>
  <si>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</si>
  <si>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</si>
  <si>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</si>
  <si>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</si>
  <si>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</si>
  <si>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</si>
  <si>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</si>
  <si>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</si>
  <si>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</si>
  <si>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</si>
  <si>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</si>
  <si>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</si>
  <si>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</si>
  <si>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</si>
  <si>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</si>
  <si>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</si>
  <si>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</si>
  <si>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</si>
  <si>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</si>
  <si>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</si>
  <si>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</si>
  <si>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</si>
  <si>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</si>
  <si>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</si>
  <si>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</si>
  <si>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</si>
  <si>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</si>
  <si>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</si>
  <si>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</si>
  <si>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</si>
  <si>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</si>
  <si>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</si>
  <si>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</si>
  <si>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</si>
  <si>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</si>
  <si>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</si>
  <si>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</si>
  <si>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</si>
  <si>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</si>
  <si>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</si>
  <si>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</si>
  <si>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</si>
  <si>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</si>
  <si>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</si>
  <si>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</si>
  <si>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</si>
  <si>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</si>
  <si>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</si>
  <si>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</si>
  <si>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</si>
  <si>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</si>
  <si>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</si>
  <si>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</si>
  <si>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</si>
  <si>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</si>
  <si>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</si>
  <si>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</si>
  <si>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</si>
  <si>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</si>
  <si>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</si>
  <si>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</si>
  <si>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</si>
  <si>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</si>
  <si>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</si>
  <si>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</si>
  <si>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</si>
  <si>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</si>
  <si>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</si>
  <si>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</si>
  <si>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</si>
  <si>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</si>
  <si>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</si>
  <si>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</si>
  <si>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</si>
  <si>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</si>
  <si>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</si>
  <si>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</si>
  <si>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</si>
  <si>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</si>
  <si>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</si>
  <si>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</si>
  <si>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</si>
  <si>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</si>
  <si>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</si>
  <si>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</si>
  <si>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</si>
  <si>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</si>
  <si>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</si>
  <si>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</si>
  <si>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</si>
  <si>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</si>
  <si>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</si>
  <si>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</si>
  <si>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</si>
  <si>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</si>
  <si>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</si>
  <si>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</si>
  <si>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</si>
  <si>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</si>
  <si>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</si>
  <si>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</si>
  <si>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</si>
  <si>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</si>
  <si>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</si>
  <si>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</si>
  <si>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</si>
  <si>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</si>
  <si>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</si>
  <si>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</si>
  <si>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</si>
  <si>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</si>
  <si>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</si>
  <si>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</si>
  <si>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</si>
  <si>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</si>
  <si>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</si>
  <si>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</si>
  <si>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</si>
  <si>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</si>
  <si>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</si>
  <si>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</si>
  <si>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</si>
  <si>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</si>
  <si>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</si>
  <si>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</si>
  <si>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</si>
  <si>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</si>
  <si>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</si>
  <si>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</si>
  <si>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</si>
  <si>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10.24</t>
  </si>
  <si>
    <t>参加種目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</si>
  <si>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</si>
  <si>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</si>
  <si>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</si>
  <si>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</si>
  <si>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</si>
  <si>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</si>
  <si>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</si>
  <si>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</si>
  <si>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</si>
  <si>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</si>
  <si>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</si>
  <si>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</si>
  <si>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</si>
  <si>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</si>
  <si>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</si>
  <si>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</si>
  <si>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</si>
  <si>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</si>
  <si>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</si>
  <si>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</si>
  <si>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</si>
  <si>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</si>
  <si>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</si>
  <si>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</si>
  <si>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</si>
  <si>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</si>
  <si>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</si>
  <si>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</si>
  <si>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</si>
  <si>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</si>
  <si>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</si>
  <si>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</si>
  <si>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</si>
  <si>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</si>
  <si>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</si>
  <si>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</si>
  <si>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</si>
  <si>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</si>
  <si>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</si>
  <si>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</si>
  <si>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</si>
  <si>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</si>
  <si>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</si>
  <si>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</si>
  <si>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</si>
  <si>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</si>
  <si>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</si>
  <si>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</si>
  <si>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</si>
  <si>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</si>
  <si>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</si>
  <si>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</si>
  <si>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</si>
  <si>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</si>
  <si>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</si>
  <si>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</si>
  <si>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</si>
  <si>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</si>
  <si>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</si>
  <si>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</si>
  <si>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</si>
  <si>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</si>
  <si>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</si>
  <si>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</si>
  <si>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</si>
  <si>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</si>
  <si>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</si>
  <si>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</si>
  <si>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</si>
  <si>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</si>
  <si>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</si>
  <si>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</si>
  <si>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</si>
  <si>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</si>
  <si>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</si>
  <si>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</si>
  <si>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</si>
  <si>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</si>
  <si>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</si>
  <si>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</si>
  <si>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</si>
  <si>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</si>
  <si>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</si>
  <si>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</si>
  <si>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</si>
  <si>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</si>
  <si>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</si>
  <si>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参加料明細</t>
  </si>
  <si>
    <t>名</t>
  </si>
  <si>
    <t>円　　　＝</t>
  </si>
  <si>
    <t>円</t>
  </si>
  <si>
    <t>×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</si>
  <si>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</si>
  <si>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</si>
  <si>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</si>
  <si>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</si>
  <si>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</si>
  <si>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</si>
  <si>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</si>
  <si>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</si>
  <si>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リレーメンバーには○をリストより選択してください。</t>
  </si>
  <si>
    <t>ナンバー登録のフリガナ入力の標記に準じます。</t>
  </si>
  <si>
    <t>学校名（所属名）</t>
  </si>
  <si>
    <t>緊急連絡先</t>
  </si>
  <si>
    <t>電話(携帯)</t>
  </si>
  <si>
    <t>連絡先</t>
  </si>
  <si>
    <t>所属名</t>
  </si>
  <si>
    <t>申込み必要事項のシートに学校名の略名を全角にて入力してください。３文字を限度とします。３文字にならない場合は最低数で入力</t>
  </si>
  <si>
    <t>男子</t>
  </si>
  <si>
    <t>女子</t>
  </si>
  <si>
    <t>(例)　２文字　東＿＿＿京　、　３文字　北海＿＿道　、　４文字　十勝＿帯広　、　５文字　北海道十勝　、　６文字　北海道中札内　</t>
  </si>
  <si>
    <r>
      <t>・</t>
    </r>
    <r>
      <rPr>
        <b/>
        <u val="single"/>
        <sz val="13"/>
        <color indexed="10"/>
        <rFont val="ＭＳ ゴシック"/>
        <family val="3"/>
      </rPr>
      <t>「分」は「,」(半角ｶﾝﾏ)で、「秒」は「.」(半角ﾋﾟﾘｵﾄﾞ)、「ｍ」は「.」(半角ﾋﾟﾘｵﾄﾞ)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</si>
  <si>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【入力例】　　　電気計時　　　10秒10　→　10.10　　　1分59秒00　→　1,59.00　　　9分30秒54　→　09,30.54</t>
  </si>
  <si>
    <t>リレーシートへの入力を行ってください。</t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</si>
  <si>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3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</si>
  <si>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</si>
  <si>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</si>
  <si>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3年100m</t>
  </si>
  <si>
    <t>※参加しない選手名は入力しないでください。</t>
  </si>
  <si>
    <t>【基本確認事項】</t>
  </si>
  <si>
    <t>１．このファイルは、Microsofto Excel 2003で作られています。</t>
  </si>
  <si>
    <r>
      <t>全角入力しスペースを入れて合計５文字になるよう入力して下さい。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</si>
  <si>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t>正式名でお願いします。ただし、○○市町村立の部分は省略してください。</t>
  </si>
  <si>
    <t>学 校 名</t>
  </si>
  <si>
    <t>監　督　氏　名　</t>
  </si>
  <si>
    <t>（２）フリガナ</t>
  </si>
  <si>
    <t>（７）リレー</t>
  </si>
  <si>
    <t>大会申込みの注意(必ずお読みください)　　　　</t>
  </si>
  <si>
    <r>
      <t xml:space="preserve">４．ファイル名は、大会名＋学校名にしてください。保存形式は、可能な限り </t>
    </r>
    <r>
      <rPr>
        <b/>
        <u val="single"/>
        <sz val="16"/>
        <color indexed="10"/>
        <rFont val="ＭＳ ゴシック"/>
        <family val="3"/>
      </rPr>
      <t>Microsoft Excel 2003形式</t>
    </r>
    <r>
      <rPr>
        <sz val="12"/>
        <rFont val="ＭＳ ゴシック"/>
        <family val="3"/>
      </rPr>
      <t>でお願いします。</t>
    </r>
  </si>
  <si>
    <t>　【例】帯広小＿小学陸上</t>
  </si>
  <si>
    <t>帯広小</t>
  </si>
  <si>
    <t>音更小</t>
  </si>
  <si>
    <t>5年100m</t>
  </si>
  <si>
    <t>4年800m</t>
  </si>
  <si>
    <t>4年800m</t>
  </si>
  <si>
    <t>3,07.00</t>
  </si>
  <si>
    <t>4年走幅跳</t>
  </si>
  <si>
    <t>4.01</t>
  </si>
  <si>
    <t>5年ｿﾌﾄﾎﾞｰﾙ投</t>
  </si>
  <si>
    <t>23.05</t>
  </si>
  <si>
    <r>
      <t xml:space="preserve">します。 </t>
    </r>
    <r>
      <rPr>
        <b/>
        <u val="single"/>
        <sz val="14"/>
        <rFont val="ＭＳ ゴシック"/>
        <family val="3"/>
      </rPr>
      <t>学校の場合、末尾には"</t>
    </r>
    <r>
      <rPr>
        <b/>
        <u val="single"/>
        <sz val="14"/>
        <color indexed="10"/>
        <rFont val="ＭＳ ゴシック"/>
        <family val="3"/>
      </rPr>
      <t>小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</si>
  <si>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(例) 音更小学校、帯広小学校</t>
  </si>
  <si>
    <t>4年100m</t>
  </si>
  <si>
    <t>5年1500m</t>
  </si>
  <si>
    <t>6年1500m</t>
  </si>
  <si>
    <t>6年100m</t>
  </si>
  <si>
    <t>3年800m</t>
  </si>
  <si>
    <t>5年走高跳</t>
  </si>
  <si>
    <t>6年走高跳</t>
  </si>
  <si>
    <t>5年走幅跳</t>
  </si>
  <si>
    <t>6年走幅跳</t>
  </si>
  <si>
    <t>6年砲丸投</t>
  </si>
  <si>
    <t>5年800m</t>
  </si>
  <si>
    <t>6年800m</t>
  </si>
  <si>
    <t>15.43</t>
  </si>
  <si>
    <t>3.44</t>
  </si>
  <si>
    <t>十勝小</t>
  </si>
  <si>
    <t>5,07.00</t>
  </si>
  <si>
    <t>個人１種目</t>
  </si>
  <si>
    <t>×</t>
  </si>
  <si>
    <t>小学生陸上大会申込基本シート</t>
  </si>
  <si>
    <t>北海道陸上競技ﾌｪｽﾃｨﾊﾞﾙ</t>
  </si>
  <si>
    <t>北海道陸上競技ﾌｪｽﾃｨﾊﾞﾙ</t>
  </si>
  <si>
    <t>3年走幅跳</t>
  </si>
  <si>
    <t>4年ｼﾞｬﾍﾞﾘｯｸﾎﾞｰﾙ投</t>
  </si>
  <si>
    <t>5年ｼﾞｬﾍﾞﾘｯｸﾎﾞｰﾙ投</t>
  </si>
  <si>
    <t>6年ｼﾞｬﾍﾞﾘｯｸﾎﾞｰﾙ投</t>
  </si>
  <si>
    <t>3年ｼﾞｬﾍﾞﾘｯｸﾎﾞｰﾙ投</t>
  </si>
  <si>
    <t>小学生専用</t>
  </si>
  <si>
    <t>個人２種目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</si>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</sst>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_ "/>
    <numFmt numFmtId="183" formatCode="0.0_);\(0.0\)"/>
    <numFmt numFmtId="184" formatCode="0_);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"/>
    <numFmt numFmtId="190" formatCode="mmm\-yyyy"/>
    <numFmt numFmtId="191" formatCode="\+#,##0.0;\-#,##0.0;&quot;±&quot;0.0"/>
    <numFmt numFmtId="192" formatCode="0.00_ "/>
    <numFmt numFmtId="193" formatCode="#,##0_ ;[Red]\-#,##0\ 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0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sz val="12"/>
      <color indexed="8"/>
      <name val="ＭＳ ゴシック"/>
      <family val="3"/>
    </font>
    <font>
      <sz val="12"/>
      <name val="ＭＳ 明朝"/>
      <family val="1"/>
    </font>
    <font>
      <u val="single"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0"/>
    </font>
    <font>
      <sz val="14"/>
      <color indexed="10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70" fillId="23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71" fillId="0" borderId="3" applyNumberFormat="0" applyFill="0" applyAlignment="0" applyProtection="0"/>
    <xf numFmtId="0" fontId="72" fillId="25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7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27" borderId="4" applyNumberFormat="0" applyAlignment="0" applyProtection="0"/>
    <xf numFmtId="0" fontId="80" fillId="28" borderId="0" applyNumberFormat="0" applyBorder="0" applyAlignment="0" applyProtection="0"/>
    <xf numFmtId="0" fontId="81" fillId="29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/>
    </xf>
    <xf numFmtId="0" fontId="5" fillId="30" borderId="11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vertical="center"/>
    </xf>
    <xf numFmtId="49" fontId="5" fillId="30" borderId="10" xfId="0" applyNumberFormat="1" applyFont="1" applyFill="1" applyBorder="1" applyAlignment="1">
      <alignment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shrinkToFit="1"/>
    </xf>
    <xf numFmtId="0" fontId="21" fillId="8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6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top"/>
      <protection hidden="1"/>
    </xf>
    <xf numFmtId="193" fontId="5" fillId="26" borderId="10" xfId="48" applyNumberFormat="1" applyFont="1" applyFill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1" fillId="8" borderId="10" xfId="0" applyFont="1" applyFill="1" applyBorder="1" applyAlignment="1" applyProtection="1">
      <alignment horizontal="center" vertical="center" shrinkToFit="1"/>
      <protection hidden="1"/>
    </xf>
    <xf numFmtId="49" fontId="21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1" fillId="31" borderId="10" xfId="0" applyFont="1" applyFill="1" applyBorder="1" applyAlignment="1" applyProtection="1">
      <alignment horizontal="center" vertical="center" shrinkToFit="1"/>
      <protection hidden="1"/>
    </xf>
    <xf numFmtId="49" fontId="21" fillId="31" borderId="10" xfId="0" applyNumberFormat="1" applyFont="1" applyFill="1" applyBorder="1" applyAlignment="1" applyProtection="1">
      <alignment horizontal="center" vertical="center" shrinkToFit="1"/>
      <protection hidden="1"/>
    </xf>
    <xf numFmtId="0" fontId="20" fillId="26" borderId="10" xfId="0" applyFont="1" applyFill="1" applyBorder="1" applyAlignment="1" applyProtection="1">
      <alignment horizontal="center" vertical="center"/>
      <protection hidden="1"/>
    </xf>
    <xf numFmtId="0" fontId="5" fillId="26" borderId="10" xfId="0" applyFont="1" applyFill="1" applyBorder="1" applyAlignment="1" applyProtection="1">
      <alignment horizontal="center" vertical="center"/>
      <protection hidden="1"/>
    </xf>
    <xf numFmtId="49" fontId="5" fillId="26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92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192" fontId="32" fillId="0" borderId="10" xfId="0" applyNumberFormat="1" applyFont="1" applyFill="1" applyBorder="1" applyAlignment="1" applyProtection="1">
      <alignment horizontal="right" vertical="center"/>
      <protection locked="0"/>
    </xf>
    <xf numFmtId="193" fontId="33" fillId="26" borderId="10" xfId="48" applyNumberFormat="1" applyFont="1" applyFill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0" fontId="22" fillId="0" borderId="22" xfId="0" applyFont="1" applyFill="1" applyBorder="1" applyAlignment="1" applyProtection="1">
      <alignment horizontal="center" vertical="center"/>
      <protection hidden="1"/>
    </xf>
    <xf numFmtId="0" fontId="22" fillId="0" borderId="23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1" fillId="31" borderId="0" xfId="0" applyFont="1" applyFill="1" applyAlignment="1">
      <alignment vertical="center"/>
    </xf>
    <xf numFmtId="0" fontId="17" fillId="31" borderId="0" xfId="0" applyFont="1" applyFill="1" applyAlignment="1">
      <alignment vertical="center"/>
    </xf>
    <xf numFmtId="0" fontId="11" fillId="31" borderId="0" xfId="0" applyFont="1" applyFill="1" applyAlignment="1">
      <alignment vertical="center"/>
    </xf>
    <xf numFmtId="0" fontId="11" fillId="31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39" fillId="31" borderId="24" xfId="0" applyFont="1" applyFill="1" applyBorder="1" applyAlignment="1">
      <alignment horizontal="distributed" vertical="center"/>
    </xf>
    <xf numFmtId="0" fontId="39" fillId="31" borderId="25" xfId="0" applyFont="1" applyFill="1" applyBorder="1" applyAlignment="1">
      <alignment horizontal="distributed" vertical="center"/>
    </xf>
    <xf numFmtId="0" fontId="39" fillId="31" borderId="26" xfId="0" applyFont="1" applyFill="1" applyBorder="1" applyAlignment="1">
      <alignment horizontal="distributed" vertical="center"/>
    </xf>
    <xf numFmtId="0" fontId="44" fillId="0" borderId="0" xfId="0" applyFont="1" applyAlignment="1">
      <alignment vertical="center"/>
    </xf>
    <xf numFmtId="0" fontId="45" fillId="31" borderId="0" xfId="0" applyFont="1" applyFill="1" applyAlignment="1">
      <alignment vertical="center"/>
    </xf>
    <xf numFmtId="0" fontId="44" fillId="31" borderId="0" xfId="0" applyFont="1" applyFill="1" applyAlignment="1">
      <alignment vertical="center"/>
    </xf>
    <xf numFmtId="0" fontId="36" fillId="31" borderId="0" xfId="0" applyFont="1" applyFill="1" applyAlignment="1">
      <alignment/>
    </xf>
    <xf numFmtId="0" fontId="47" fillId="0" borderId="0" xfId="0" applyFont="1" applyAlignment="1">
      <alignment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distributed" vertical="top"/>
      <protection hidden="1"/>
    </xf>
    <xf numFmtId="0" fontId="1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2" fillId="0" borderId="0" xfId="0" applyFont="1" applyAlignment="1" applyProtection="1">
      <alignment vertical="top"/>
      <protection hidden="1"/>
    </xf>
    <xf numFmtId="0" fontId="17" fillId="31" borderId="0" xfId="0" applyFont="1" applyFill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 indent="2"/>
      <protection hidden="1"/>
    </xf>
    <xf numFmtId="0" fontId="22" fillId="0" borderId="27" xfId="0" applyFont="1" applyFill="1" applyBorder="1" applyAlignment="1" applyProtection="1">
      <alignment horizontal="right" vertical="center" indent="1"/>
      <protection locked="0"/>
    </xf>
    <xf numFmtId="0" fontId="22" fillId="0" borderId="28" xfId="0" applyFont="1" applyFill="1" applyBorder="1" applyAlignment="1" applyProtection="1">
      <alignment horizontal="right" vertical="center" indent="1"/>
      <protection locked="0"/>
    </xf>
    <xf numFmtId="0" fontId="22" fillId="0" borderId="28" xfId="0" applyFont="1" applyFill="1" applyBorder="1" applyAlignment="1" applyProtection="1">
      <alignment horizontal="right" vertical="center" indent="1" shrinkToFit="1"/>
      <protection locked="0"/>
    </xf>
    <xf numFmtId="0" fontId="22" fillId="0" borderId="27" xfId="0" applyFont="1" applyBorder="1" applyAlignment="1" applyProtection="1">
      <alignment horizontal="right" vertical="center" indent="1"/>
      <protection locked="0"/>
    </xf>
    <xf numFmtId="0" fontId="22" fillId="0" borderId="28" xfId="0" applyFont="1" applyBorder="1" applyAlignment="1" applyProtection="1">
      <alignment horizontal="right" vertical="center" indent="1" shrinkToFit="1"/>
      <protection locked="0"/>
    </xf>
    <xf numFmtId="0" fontId="22" fillId="0" borderId="28" xfId="0" applyFont="1" applyBorder="1" applyAlignment="1" applyProtection="1">
      <alignment horizontal="right" vertical="center" indent="1"/>
      <protection locked="0"/>
    </xf>
    <xf numFmtId="0" fontId="22" fillId="0" borderId="29" xfId="0" applyFont="1" applyBorder="1" applyAlignment="1" applyProtection="1">
      <alignment horizontal="right" vertical="center" indent="1"/>
      <protection locked="0"/>
    </xf>
    <xf numFmtId="0" fontId="38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49" fillId="31" borderId="0" xfId="0" applyFont="1" applyFill="1" applyAlignment="1">
      <alignment vertical="center"/>
    </xf>
    <xf numFmtId="0" fontId="50" fillId="31" borderId="0" xfId="0" applyFont="1" applyFill="1" applyAlignment="1">
      <alignment vertical="center"/>
    </xf>
    <xf numFmtId="0" fontId="50" fillId="31" borderId="0" xfId="0" applyFont="1" applyFill="1" applyBorder="1" applyAlignment="1">
      <alignment vertical="center" wrapText="1"/>
    </xf>
    <xf numFmtId="0" fontId="51" fillId="31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31" borderId="0" xfId="0" applyFont="1" applyFill="1" applyAlignment="1">
      <alignment/>
    </xf>
    <xf numFmtId="0" fontId="50" fillId="0" borderId="0" xfId="0" applyFont="1" applyAlignment="1">
      <alignment/>
    </xf>
    <xf numFmtId="0" fontId="21" fillId="10" borderId="12" xfId="0" applyFont="1" applyFill="1" applyBorder="1" applyAlignment="1">
      <alignment horizontal="center" vertical="center" shrinkToFit="1"/>
    </xf>
    <xf numFmtId="49" fontId="21" fillId="10" borderId="10" xfId="0" applyNumberFormat="1" applyFont="1" applyFill="1" applyBorder="1" applyAlignment="1">
      <alignment horizontal="center" vertical="center" shrinkToFit="1"/>
    </xf>
    <xf numFmtId="0" fontId="21" fillId="32" borderId="12" xfId="0" applyFont="1" applyFill="1" applyBorder="1" applyAlignment="1">
      <alignment horizontal="center" vertical="center" shrinkToFit="1"/>
    </xf>
    <xf numFmtId="49" fontId="21" fillId="32" borderId="10" xfId="0" applyNumberFormat="1" applyFont="1" applyFill="1" applyBorder="1" applyAlignment="1">
      <alignment horizontal="center" vertical="center" shrinkToFit="1"/>
    </xf>
    <xf numFmtId="0" fontId="21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2" fillId="0" borderId="29" xfId="0" applyFont="1" applyFill="1" applyBorder="1" applyAlignment="1" applyProtection="1">
      <alignment horizontal="right" vertical="center" indent="1"/>
      <protection locked="0"/>
    </xf>
    <xf numFmtId="0" fontId="32" fillId="26" borderId="10" xfId="0" applyFont="1" applyFill="1" applyBorder="1" applyAlignment="1" applyProtection="1">
      <alignment vertical="center"/>
      <protection locked="0"/>
    </xf>
    <xf numFmtId="0" fontId="4" fillId="26" borderId="1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93" fontId="34" fillId="34" borderId="30" xfId="48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82" fontId="5" fillId="31" borderId="1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93" fontId="52" fillId="3" borderId="30" xfId="48" applyNumberFormat="1" applyFont="1" applyFill="1" applyBorder="1" applyAlignment="1" applyProtection="1">
      <alignment horizontal="right" vertical="center"/>
      <protection hidden="1"/>
    </xf>
    <xf numFmtId="0" fontId="14" fillId="19" borderId="10" xfId="0" applyFont="1" applyFill="1" applyBorder="1" applyAlignment="1" applyProtection="1">
      <alignment horizontal="center" vertical="center"/>
      <protection hidden="1"/>
    </xf>
    <xf numFmtId="0" fontId="14" fillId="19" borderId="10" xfId="0" applyFont="1" applyFill="1" applyBorder="1" applyAlignment="1" applyProtection="1">
      <alignment horizontal="center" vertical="center" shrinkToFit="1"/>
      <protection hidden="1"/>
    </xf>
    <xf numFmtId="0" fontId="21" fillId="35" borderId="10" xfId="0" applyFont="1" applyFill="1" applyBorder="1" applyAlignment="1" applyProtection="1">
      <alignment horizontal="center" vertical="center" shrinkToFit="1"/>
      <protection hidden="1"/>
    </xf>
    <xf numFmtId="49" fontId="21" fillId="35" borderId="10" xfId="0" applyNumberFormat="1" applyFont="1" applyFill="1" applyBorder="1" applyAlignment="1" applyProtection="1">
      <alignment horizontal="center" vertical="center" shrinkToFit="1"/>
      <protection hidden="1"/>
    </xf>
    <xf numFmtId="0" fontId="21" fillId="5" borderId="10" xfId="0" applyFont="1" applyFill="1" applyBorder="1" applyAlignment="1" applyProtection="1">
      <alignment horizontal="center" vertical="center" shrinkToFit="1"/>
      <protection hidden="1"/>
    </xf>
    <xf numFmtId="49" fontId="21" fillId="5" borderId="10" xfId="0" applyNumberFormat="1" applyFont="1" applyFill="1" applyBorder="1" applyAlignment="1" applyProtection="1">
      <alignment horizontal="center" vertical="center" shrinkToFit="1"/>
      <protection hidden="1"/>
    </xf>
    <xf numFmtId="0" fontId="33" fillId="26" borderId="10" xfId="0" applyFont="1" applyFill="1" applyBorder="1" applyAlignment="1" applyProtection="1">
      <alignment vertical="center"/>
      <protection hidden="1"/>
    </xf>
    <xf numFmtId="0" fontId="33" fillId="26" borderId="10" xfId="0" applyFont="1" applyFill="1" applyBorder="1" applyAlignment="1" applyProtection="1">
      <alignment horizontal="center" vertical="center"/>
      <protection hidden="1"/>
    </xf>
    <xf numFmtId="49" fontId="33" fillId="26" borderId="10" xfId="0" applyNumberFormat="1" applyFont="1" applyFill="1" applyBorder="1" applyAlignment="1" applyProtection="1">
      <alignment horizontal="right" vertical="center"/>
      <protection hidden="1"/>
    </xf>
    <xf numFmtId="49" fontId="33" fillId="26" borderId="10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34" fillId="34" borderId="10" xfId="0" applyFont="1" applyFill="1" applyBorder="1" applyAlignment="1" applyProtection="1">
      <alignment horizontal="center" vertical="center"/>
      <protection hidden="1"/>
    </xf>
    <xf numFmtId="182" fontId="34" fillId="34" borderId="30" xfId="0" applyNumberFormat="1" applyFont="1" applyFill="1" applyBorder="1" applyAlignment="1" applyProtection="1">
      <alignment vertical="center"/>
      <protection hidden="1"/>
    </xf>
    <xf numFmtId="0" fontId="34" fillId="34" borderId="30" xfId="0" applyFont="1" applyFill="1" applyBorder="1" applyAlignment="1" applyProtection="1">
      <alignment horizontal="center" vertical="center"/>
      <protection hidden="1"/>
    </xf>
    <xf numFmtId="38" fontId="34" fillId="34" borderId="30" xfId="48" applyFont="1" applyFill="1" applyBorder="1" applyAlignment="1" applyProtection="1">
      <alignment horizontal="center" vertical="center"/>
      <protection hidden="1"/>
    </xf>
    <xf numFmtId="0" fontId="34" fillId="34" borderId="30" xfId="0" applyFont="1" applyFill="1" applyBorder="1" applyAlignment="1" applyProtection="1">
      <alignment vertical="center"/>
      <protection hidden="1"/>
    </xf>
    <xf numFmtId="0" fontId="34" fillId="34" borderId="31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2" fillId="3" borderId="10" xfId="0" applyFont="1" applyFill="1" applyBorder="1" applyAlignment="1" applyProtection="1">
      <alignment horizontal="center" vertical="center"/>
      <protection hidden="1"/>
    </xf>
    <xf numFmtId="182" fontId="52" fillId="3" borderId="30" xfId="0" applyNumberFormat="1" applyFont="1" applyFill="1" applyBorder="1" applyAlignment="1" applyProtection="1">
      <alignment vertical="center"/>
      <protection hidden="1"/>
    </xf>
    <xf numFmtId="0" fontId="52" fillId="3" borderId="30" xfId="0" applyFont="1" applyFill="1" applyBorder="1" applyAlignment="1" applyProtection="1">
      <alignment horizontal="center" vertical="center"/>
      <protection hidden="1"/>
    </xf>
    <xf numFmtId="0" fontId="52" fillId="3" borderId="30" xfId="0" applyFont="1" applyFill="1" applyBorder="1" applyAlignment="1" applyProtection="1">
      <alignment vertical="center"/>
      <protection hidden="1"/>
    </xf>
    <xf numFmtId="0" fontId="34" fillId="3" borderId="31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21" fillId="36" borderId="10" xfId="0" applyFont="1" applyFill="1" applyBorder="1" applyAlignment="1" applyProtection="1">
      <alignment horizontal="center" vertical="center"/>
      <protection hidden="1"/>
    </xf>
    <xf numFmtId="0" fontId="33" fillId="36" borderId="10" xfId="0" applyFont="1" applyFill="1" applyBorder="1" applyAlignment="1" applyProtection="1">
      <alignment horizontal="center" vertical="center"/>
      <protection hidden="1"/>
    </xf>
    <xf numFmtId="0" fontId="32" fillId="36" borderId="10" xfId="0" applyFont="1" applyFill="1" applyBorder="1" applyAlignment="1" applyProtection="1">
      <alignment horizontal="center" vertical="center"/>
      <protection locked="0"/>
    </xf>
    <xf numFmtId="0" fontId="31" fillId="36" borderId="10" xfId="0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34" fillId="3" borderId="11" xfId="0" applyFont="1" applyFill="1" applyBorder="1" applyAlignment="1" applyProtection="1">
      <alignment horizontal="center" vertical="center"/>
      <protection hidden="1"/>
    </xf>
    <xf numFmtId="0" fontId="34" fillId="34" borderId="11" xfId="0" applyFont="1" applyFill="1" applyBorder="1" applyAlignment="1" applyProtection="1">
      <alignment horizontal="center" vertical="center"/>
      <protection hidden="1"/>
    </xf>
    <xf numFmtId="38" fontId="52" fillId="3" borderId="30" xfId="48" applyFont="1" applyFill="1" applyBorder="1" applyAlignment="1" applyProtection="1">
      <alignment horizontal="center" vertical="center"/>
      <protection hidden="1" locked="0"/>
    </xf>
    <xf numFmtId="0" fontId="29" fillId="30" borderId="0" xfId="0" applyFont="1" applyFill="1" applyBorder="1" applyAlignment="1">
      <alignment horizontal="left" vertical="top" wrapText="1"/>
    </xf>
    <xf numFmtId="0" fontId="23" fillId="0" borderId="32" xfId="0" applyFont="1" applyBorder="1" applyAlignment="1">
      <alignment horizontal="left" vertical="center" wrapText="1" indent="2"/>
    </xf>
    <xf numFmtId="0" fontId="23" fillId="0" borderId="33" xfId="0" applyFont="1" applyBorder="1" applyAlignment="1">
      <alignment horizontal="left" vertical="center" wrapText="1" indent="2"/>
    </xf>
    <xf numFmtId="0" fontId="23" fillId="0" borderId="34" xfId="0" applyFont="1" applyBorder="1" applyAlignment="1">
      <alignment horizontal="left" vertical="center" wrapText="1" indent="2"/>
    </xf>
    <xf numFmtId="0" fontId="23" fillId="0" borderId="35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23" fillId="0" borderId="36" xfId="0" applyFont="1" applyBorder="1" applyAlignment="1">
      <alignment horizontal="left" vertical="center" wrapText="1" indent="2"/>
    </xf>
    <xf numFmtId="0" fontId="23" fillId="0" borderId="37" xfId="0" applyFont="1" applyBorder="1" applyAlignment="1">
      <alignment horizontal="left" vertical="center" wrapText="1" indent="2"/>
    </xf>
    <xf numFmtId="0" fontId="23" fillId="0" borderId="38" xfId="0" applyFont="1" applyBorder="1" applyAlignment="1">
      <alignment horizontal="left" vertical="center" wrapText="1" indent="2"/>
    </xf>
    <xf numFmtId="0" fontId="23" fillId="0" borderId="39" xfId="0" applyFont="1" applyBorder="1" applyAlignment="1">
      <alignment horizontal="left" vertical="center" wrapText="1" indent="2"/>
    </xf>
    <xf numFmtId="0" fontId="39" fillId="31" borderId="25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wrapText="1"/>
    </xf>
    <xf numFmtId="0" fontId="17" fillId="0" borderId="20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0" fontId="48" fillId="31" borderId="0" xfId="0" applyFont="1" applyFill="1" applyAlignment="1" applyProtection="1">
      <alignment horizontal="right" vertical="center"/>
      <protection hidden="1"/>
    </xf>
    <xf numFmtId="0" fontId="18" fillId="8" borderId="0" xfId="0" applyFont="1" applyFill="1" applyAlignment="1" applyProtection="1">
      <alignment horizontal="center" vertical="center"/>
      <protection hidden="1"/>
    </xf>
    <xf numFmtId="0" fontId="15" fillId="31" borderId="0" xfId="0" applyFont="1" applyFill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top"/>
      <protection hidden="1"/>
    </xf>
    <xf numFmtId="0" fontId="37" fillId="0" borderId="33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7" fillId="0" borderId="24" xfId="0" applyFont="1" applyBorder="1" applyAlignment="1" applyProtection="1">
      <alignment horizontal="center" vertic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left" vertical="center" indent="1"/>
      <protection hidden="1"/>
    </xf>
    <xf numFmtId="0" fontId="10" fillId="0" borderId="25" xfId="0" applyFont="1" applyBorder="1" applyAlignment="1" applyProtection="1">
      <alignment horizontal="left" vertical="center" indent="1"/>
      <protection hidden="1"/>
    </xf>
    <xf numFmtId="0" fontId="10" fillId="0" borderId="26" xfId="0" applyFont="1" applyBorder="1" applyAlignment="1" applyProtection="1">
      <alignment horizontal="left" vertical="center" indent="1"/>
      <protection hidden="1"/>
    </xf>
    <xf numFmtId="0" fontId="28" fillId="37" borderId="0" xfId="0" applyFont="1" applyFill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1" borderId="10" xfId="0" applyFont="1" applyFill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vertical="center" indent="1"/>
      <protection hidden="1"/>
    </xf>
    <xf numFmtId="0" fontId="11" fillId="0" borderId="26" xfId="0" applyFont="1" applyBorder="1" applyAlignment="1" applyProtection="1">
      <alignment horizontal="left" vertical="center" indent="1"/>
      <protection hidden="1"/>
    </xf>
    <xf numFmtId="0" fontId="28" fillId="19" borderId="0" xfId="0" applyFont="1" applyFill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0" fillId="0" borderId="20" xfId="0" applyFont="1" applyBorder="1" applyAlignment="1" applyProtection="1">
      <alignment horizontal="left" indent="1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104775</xdr:rowOff>
    </xdr:from>
    <xdr:to>
      <xdr:col>6</xdr:col>
      <xdr:colOff>247650</xdr:colOff>
      <xdr:row>12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3171825"/>
          <a:ext cx="6096000" cy="771525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　　申込入力の間違いが、多く見られます。</a:t>
          </a: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　　　今一度「最初にご確認下さい」をよく読みんで入力して下さい。</a:t>
          </a:r>
        </a:p>
      </xdr:txBody>
    </xdr:sp>
    <xdr:clientData fPrintsWithSheet="0"/>
  </xdr:twoCellAnchor>
  <xdr:twoCellAnchor>
    <xdr:from>
      <xdr:col>0</xdr:col>
      <xdr:colOff>85725</xdr:colOff>
      <xdr:row>13</xdr:row>
      <xdr:rowOff>85725</xdr:rowOff>
    </xdr:from>
    <xdr:to>
      <xdr:col>6</xdr:col>
      <xdr:colOff>323850</xdr:colOff>
      <xdr:row>16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4038600"/>
          <a:ext cx="62769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申込方法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　　　１．様式②～③に参加料を同封し郵送または持参下さい。　　（②、③のファイルは関係するもののみ）
　　　２．このファイルをメールに添付して送信してください。アドレスは開催要項に記載してあります。
　　　　　　　　　　　　　　※　ファイル名は学校名で保存すること（例）　音更小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7"/>
  <sheetViews>
    <sheetView showGridLines="0" zoomScale="80" zoomScaleNormal="80" zoomScaleSheetLayoutView="80" workbookViewId="0" topLeftCell="A1">
      <selection activeCell="F75" sqref="F7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625" style="4" customWidth="1"/>
    <col min="5" max="5" width="11.625" style="4" customWidth="1"/>
    <col min="6" max="6" width="10.625" style="4" customWidth="1"/>
    <col min="7" max="7" width="5.1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9.625" style="4" customWidth="1"/>
    <col min="18" max="18" width="4.125" style="4" customWidth="1"/>
    <col min="19" max="16384" width="6.125" style="4" customWidth="1"/>
  </cols>
  <sheetData>
    <row r="1" spans="2:17" ht="40.5" customHeight="1" thickBot="1">
      <c r="B1" s="97"/>
      <c r="C1" s="98"/>
      <c r="D1" s="201" t="s">
        <v>354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98"/>
      <c r="P1" s="98"/>
      <c r="Q1" s="99"/>
    </row>
    <row r="2" ht="24" customHeight="1" thickBot="1"/>
    <row r="3" spans="2:17" ht="5.25" customHeight="1">
      <c r="B3" s="192" t="s">
        <v>319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8.75" customHeight="1">
      <c r="B4" s="195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</row>
    <row r="5" spans="2:17" ht="18.75" customHeight="1"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</row>
    <row r="6" spans="2:17" ht="4.5" customHeight="1" thickBot="1">
      <c r="B6" s="198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0"/>
    </row>
    <row r="7" spans="2:11" ht="13.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3.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91" t="s">
        <v>234</v>
      </c>
      <c r="C9" s="191"/>
      <c r="D9" s="191"/>
      <c r="E9" s="191"/>
      <c r="F9" s="191"/>
      <c r="G9" s="191"/>
      <c r="H9" s="191"/>
      <c r="I9" s="191"/>
      <c r="J9" s="191"/>
      <c r="K9" s="191"/>
    </row>
    <row r="10" spans="2:11" ht="13.5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9" ht="17.25" customHeight="1">
      <c r="B11" s="202" t="s">
        <v>346</v>
      </c>
      <c r="C11" s="202"/>
      <c r="D11" s="202"/>
      <c r="E11" s="51"/>
      <c r="F11" s="51"/>
      <c r="G11" s="51"/>
      <c r="H11" s="51"/>
      <c r="I11" s="51"/>
      <c r="J11" s="51"/>
      <c r="K11" s="51"/>
      <c r="L11" s="48"/>
      <c r="M11" s="48"/>
      <c r="N11" s="48"/>
      <c r="O11" s="48"/>
      <c r="P11" s="48"/>
      <c r="Q11" s="48"/>
      <c r="R11" s="48"/>
      <c r="S11" s="48"/>
    </row>
    <row r="12" spans="2:19" ht="15.75" customHeight="1">
      <c r="B12" s="49" t="s">
        <v>347</v>
      </c>
      <c r="C12" s="49"/>
      <c r="D12" s="49"/>
      <c r="E12" s="49"/>
      <c r="F12" s="49"/>
      <c r="G12" s="49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19" ht="15.75" customHeight="1">
      <c r="B13" s="49" t="s">
        <v>294</v>
      </c>
      <c r="C13" s="49"/>
      <c r="D13" s="49"/>
      <c r="E13" s="49"/>
      <c r="F13" s="49"/>
      <c r="G13" s="49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2:19" ht="15.75" customHeight="1">
      <c r="B14" s="49" t="s">
        <v>227</v>
      </c>
      <c r="C14" s="49"/>
      <c r="D14" s="49"/>
      <c r="E14" s="49"/>
      <c r="F14" s="49"/>
      <c r="G14" s="49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2:19" ht="21.75" customHeight="1">
      <c r="B15" s="49" t="s">
        <v>355</v>
      </c>
      <c r="C15" s="49"/>
      <c r="D15" s="49"/>
      <c r="E15" s="49"/>
      <c r="F15" s="49"/>
      <c r="G15" s="4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19" ht="15.75" customHeight="1">
      <c r="B16" s="49" t="s">
        <v>356</v>
      </c>
      <c r="C16" s="49"/>
      <c r="D16" s="49"/>
      <c r="E16" s="49"/>
      <c r="F16" s="49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2:19" ht="15.75" customHeight="1">
      <c r="B17" s="49" t="s">
        <v>232</v>
      </c>
      <c r="C17" s="49"/>
      <c r="D17" s="49"/>
      <c r="E17" s="49"/>
      <c r="F17" s="49"/>
      <c r="G17" s="49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2:19" ht="15.75" customHeight="1">
      <c r="B18" s="104" t="s">
        <v>233</v>
      </c>
      <c r="C18" s="49"/>
      <c r="D18" s="49"/>
      <c r="E18" s="49"/>
      <c r="F18" s="49"/>
      <c r="G18" s="49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2:19" ht="18">
      <c r="B19" s="52"/>
      <c r="C19" s="49"/>
      <c r="D19" s="49"/>
      <c r="E19" s="49"/>
      <c r="F19" s="49"/>
      <c r="G19" s="49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2:7" ht="13.5">
      <c r="B20" s="13"/>
      <c r="C20" s="12"/>
      <c r="D20" s="12"/>
      <c r="E20" s="12"/>
      <c r="F20" s="12"/>
      <c r="G20" s="12"/>
    </row>
    <row r="21" spans="2:7" ht="22.5">
      <c r="B21" s="15" t="s">
        <v>228</v>
      </c>
      <c r="C21" s="12"/>
      <c r="D21" s="12"/>
      <c r="E21" s="12"/>
      <c r="F21" s="12"/>
      <c r="G21" s="12"/>
    </row>
    <row r="23" spans="2:12" ht="12.75" customHeight="1">
      <c r="B23" s="19" t="s">
        <v>197</v>
      </c>
      <c r="C23" s="19" t="s">
        <v>320</v>
      </c>
      <c r="D23" s="19" t="s">
        <v>198</v>
      </c>
      <c r="E23" s="26" t="s">
        <v>295</v>
      </c>
      <c r="F23" s="27" t="s">
        <v>303</v>
      </c>
      <c r="G23" s="28" t="s">
        <v>199</v>
      </c>
      <c r="H23" s="133" t="s">
        <v>226</v>
      </c>
      <c r="I23" s="134" t="s">
        <v>305</v>
      </c>
      <c r="J23" s="135" t="s">
        <v>226</v>
      </c>
      <c r="K23" s="136" t="s">
        <v>305</v>
      </c>
      <c r="L23" s="137" t="s">
        <v>300</v>
      </c>
    </row>
    <row r="24" spans="2:12" ht="12.75" customHeight="1">
      <c r="B24" s="21" t="s">
        <v>224</v>
      </c>
      <c r="C24" s="22"/>
      <c r="D24" s="22" t="s">
        <v>291</v>
      </c>
      <c r="E24" s="22" t="s">
        <v>296</v>
      </c>
      <c r="F24" s="22" t="s">
        <v>357</v>
      </c>
      <c r="G24" s="23">
        <v>5</v>
      </c>
      <c r="H24" s="24" t="s">
        <v>359</v>
      </c>
      <c r="I24" s="25" t="s">
        <v>225</v>
      </c>
      <c r="J24" s="24" t="s">
        <v>365</v>
      </c>
      <c r="K24" s="25" t="s">
        <v>366</v>
      </c>
      <c r="L24" s="138" t="s">
        <v>321</v>
      </c>
    </row>
    <row r="25" spans="2:12" ht="12.75" customHeight="1">
      <c r="B25" s="21" t="s">
        <v>224</v>
      </c>
      <c r="C25" s="22"/>
      <c r="D25" s="22" t="s">
        <v>292</v>
      </c>
      <c r="E25" s="22" t="s">
        <v>296</v>
      </c>
      <c r="F25" s="22" t="s">
        <v>358</v>
      </c>
      <c r="G25" s="23">
        <v>4</v>
      </c>
      <c r="H25" s="24" t="s">
        <v>361</v>
      </c>
      <c r="I25" s="25" t="s">
        <v>362</v>
      </c>
      <c r="J25" s="24" t="s">
        <v>363</v>
      </c>
      <c r="K25" s="25" t="s">
        <v>364</v>
      </c>
      <c r="L25" s="138"/>
    </row>
    <row r="26" ht="24" customHeight="1"/>
    <row r="27" spans="2:9" ht="22.5">
      <c r="B27" s="16" t="s">
        <v>229</v>
      </c>
      <c r="C27" s="2"/>
      <c r="D27" s="2"/>
      <c r="E27" s="2"/>
      <c r="F27" s="2"/>
      <c r="G27" s="2"/>
      <c r="H27" s="2"/>
      <c r="I27" s="2"/>
    </row>
    <row r="28" spans="2:11" ht="13.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7" s="128" customFormat="1" ht="19.5">
      <c r="B29" s="124" t="s">
        <v>304</v>
      </c>
      <c r="C29" s="125"/>
      <c r="D29" s="125"/>
      <c r="E29" s="125"/>
      <c r="F29" s="125"/>
      <c r="G29" s="125"/>
      <c r="H29" s="126"/>
      <c r="I29" s="126"/>
      <c r="J29" s="126"/>
      <c r="K29" s="126"/>
      <c r="L29" s="127"/>
      <c r="M29" s="127"/>
      <c r="N29" s="127"/>
      <c r="O29" s="127"/>
      <c r="P29" s="127"/>
      <c r="Q29" s="127"/>
    </row>
    <row r="30" spans="2:17" s="48" customFormat="1" ht="9.75" customHeight="1">
      <c r="B30" s="91"/>
      <c r="C30" s="91"/>
      <c r="D30" s="91"/>
      <c r="E30" s="91"/>
      <c r="F30" s="91"/>
      <c r="G30" s="91"/>
      <c r="H30" s="94"/>
      <c r="I30" s="94"/>
      <c r="J30" s="94"/>
      <c r="K30" s="94"/>
      <c r="L30" s="92"/>
      <c r="M30" s="92"/>
      <c r="N30" s="92"/>
      <c r="O30" s="92"/>
      <c r="P30" s="92"/>
      <c r="Q30" s="92"/>
    </row>
    <row r="31" spans="2:17" s="48" customFormat="1" ht="15.75" customHeight="1">
      <c r="B31" s="91" t="s">
        <v>348</v>
      </c>
      <c r="C31" s="91"/>
      <c r="D31" s="91"/>
      <c r="E31" s="91"/>
      <c r="F31" s="91"/>
      <c r="G31" s="91"/>
      <c r="H31" s="94"/>
      <c r="I31" s="94"/>
      <c r="J31" s="94"/>
      <c r="K31" s="94"/>
      <c r="L31" s="92"/>
      <c r="M31" s="92"/>
      <c r="N31" s="92"/>
      <c r="O31" s="92"/>
      <c r="P31" s="92"/>
      <c r="Q31" s="92"/>
    </row>
    <row r="32" spans="2:17" s="48" customFormat="1" ht="18" customHeight="1">
      <c r="B32" s="94" t="s">
        <v>337</v>
      </c>
      <c r="C32" s="91"/>
      <c r="D32" s="91"/>
      <c r="E32" s="91"/>
      <c r="F32" s="91"/>
      <c r="G32" s="91"/>
      <c r="H32" s="94"/>
      <c r="I32" s="94"/>
      <c r="J32" s="94"/>
      <c r="K32" s="94"/>
      <c r="L32" s="92"/>
      <c r="M32" s="92"/>
      <c r="N32" s="92"/>
      <c r="O32" s="92"/>
      <c r="P32" s="92"/>
      <c r="Q32" s="92"/>
    </row>
    <row r="33" spans="2:17" s="48" customFormat="1" ht="18.75" customHeight="1">
      <c r="B33" s="103" t="s">
        <v>345</v>
      </c>
      <c r="C33" s="91"/>
      <c r="D33" s="91"/>
      <c r="E33" s="91"/>
      <c r="F33" s="91"/>
      <c r="G33" s="91"/>
      <c r="H33" s="94"/>
      <c r="I33" s="94"/>
      <c r="J33" s="94"/>
      <c r="K33" s="94"/>
      <c r="L33" s="92"/>
      <c r="M33" s="92"/>
      <c r="N33" s="92"/>
      <c r="O33" s="92"/>
      <c r="P33" s="92"/>
      <c r="Q33" s="92"/>
    </row>
    <row r="34" spans="2:17" s="48" customFormat="1" ht="11.25" customHeight="1">
      <c r="B34" s="91"/>
      <c r="C34" s="91"/>
      <c r="D34" s="91"/>
      <c r="E34" s="91"/>
      <c r="F34" s="91"/>
      <c r="G34" s="91"/>
      <c r="H34" s="94"/>
      <c r="I34" s="94"/>
      <c r="J34" s="94"/>
      <c r="K34" s="94"/>
      <c r="L34" s="92"/>
      <c r="M34" s="92"/>
      <c r="N34" s="92"/>
      <c r="O34" s="92"/>
      <c r="P34" s="92"/>
      <c r="Q34" s="92"/>
    </row>
    <row r="35" spans="2:11" s="48" customFormat="1" ht="11.25" customHeight="1">
      <c r="B35" s="47"/>
      <c r="C35" s="47"/>
      <c r="D35" s="47"/>
      <c r="E35" s="47"/>
      <c r="F35" s="47"/>
      <c r="G35" s="47"/>
      <c r="H35" s="49"/>
      <c r="I35" s="49"/>
      <c r="J35" s="49"/>
      <c r="K35" s="49"/>
    </row>
    <row r="36" spans="2:11" s="48" customFormat="1" ht="11.25" customHeight="1">
      <c r="B36" s="47"/>
      <c r="C36" s="47"/>
      <c r="D36" s="47"/>
      <c r="E36" s="47"/>
      <c r="F36" s="47"/>
      <c r="G36" s="47"/>
      <c r="H36" s="49"/>
      <c r="I36" s="49"/>
      <c r="J36" s="49"/>
      <c r="K36" s="49"/>
    </row>
    <row r="37" spans="2:9" s="128" customFormat="1" ht="19.5">
      <c r="B37" s="129" t="s">
        <v>352</v>
      </c>
      <c r="C37" s="130"/>
      <c r="D37" s="130"/>
      <c r="E37" s="130"/>
      <c r="F37" s="130"/>
      <c r="G37" s="130"/>
      <c r="H37" s="130"/>
      <c r="I37" s="130"/>
    </row>
    <row r="38" spans="2:9" s="48" customFormat="1" ht="9.75" customHeight="1">
      <c r="B38" s="47"/>
      <c r="C38" s="47"/>
      <c r="D38" s="47"/>
      <c r="E38" s="47"/>
      <c r="F38" s="47"/>
      <c r="G38" s="47"/>
      <c r="H38" s="47"/>
      <c r="I38" s="47"/>
    </row>
    <row r="39" spans="2:9" s="48" customFormat="1" ht="16.5" customHeight="1">
      <c r="B39" s="47" t="s">
        <v>275</v>
      </c>
      <c r="C39" s="47"/>
      <c r="D39" s="47"/>
      <c r="E39" s="47"/>
      <c r="F39" s="47"/>
      <c r="G39" s="47"/>
      <c r="H39" s="47"/>
      <c r="I39" s="47"/>
    </row>
    <row r="40" spans="2:11" s="48" customFormat="1" ht="16.5" customHeight="1">
      <c r="B40" s="49" t="s">
        <v>328</v>
      </c>
      <c r="C40" s="49"/>
      <c r="D40" s="49"/>
      <c r="E40" s="49"/>
      <c r="F40" s="49"/>
      <c r="G40" s="49"/>
      <c r="H40" s="49"/>
      <c r="I40" s="49"/>
      <c r="J40" s="49"/>
      <c r="K40" s="49"/>
    </row>
    <row r="41" spans="2:11" s="48" customFormat="1" ht="18"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2:11" s="48" customFormat="1" ht="18">
      <c r="B42" s="47"/>
      <c r="C42" s="49"/>
      <c r="D42" s="49"/>
      <c r="E42" s="49"/>
      <c r="F42" s="49"/>
      <c r="G42" s="49"/>
      <c r="H42" s="49"/>
      <c r="I42" s="49"/>
      <c r="J42" s="49"/>
      <c r="K42" s="49"/>
    </row>
    <row r="43" spans="2:17" s="128" customFormat="1" ht="19.5">
      <c r="B43" s="124" t="s">
        <v>322</v>
      </c>
      <c r="C43" s="125"/>
      <c r="D43" s="125"/>
      <c r="E43" s="125"/>
      <c r="F43" s="125"/>
      <c r="G43" s="125"/>
      <c r="H43" s="131"/>
      <c r="I43" s="131"/>
      <c r="J43" s="131"/>
      <c r="K43" s="131"/>
      <c r="L43" s="127"/>
      <c r="M43" s="127"/>
      <c r="N43" s="127"/>
      <c r="O43" s="127"/>
      <c r="P43" s="127"/>
      <c r="Q43" s="127"/>
    </row>
    <row r="44" spans="2:17" s="48" customFormat="1" ht="9.75" customHeight="1">
      <c r="B44" s="91"/>
      <c r="C44" s="91"/>
      <c r="D44" s="91"/>
      <c r="E44" s="91"/>
      <c r="F44" s="91"/>
      <c r="G44" s="91"/>
      <c r="H44" s="91"/>
      <c r="I44" s="91"/>
      <c r="J44" s="92"/>
      <c r="K44" s="92"/>
      <c r="L44" s="92"/>
      <c r="M44" s="92"/>
      <c r="N44" s="92"/>
      <c r="O44" s="92"/>
      <c r="P44" s="92"/>
      <c r="Q44" s="92"/>
    </row>
    <row r="45" spans="2:17" s="48" customFormat="1" ht="16.5" customHeight="1">
      <c r="B45" s="91" t="s">
        <v>334</v>
      </c>
      <c r="C45" s="91"/>
      <c r="D45" s="91"/>
      <c r="E45" s="91"/>
      <c r="F45" s="91"/>
      <c r="G45" s="91"/>
      <c r="H45" s="91"/>
      <c r="I45" s="91"/>
      <c r="J45" s="92"/>
      <c r="K45" s="92"/>
      <c r="L45" s="92"/>
      <c r="M45" s="92"/>
      <c r="N45" s="92"/>
      <c r="O45" s="92"/>
      <c r="P45" s="92"/>
      <c r="Q45" s="92"/>
    </row>
    <row r="46" spans="2:17" s="48" customFormat="1" ht="16.5" customHeight="1">
      <c r="B46" s="94" t="s">
        <v>367</v>
      </c>
      <c r="C46" s="91"/>
      <c r="D46" s="91"/>
      <c r="E46" s="91"/>
      <c r="F46" s="91"/>
      <c r="G46" s="91"/>
      <c r="H46" s="91"/>
      <c r="I46" s="91"/>
      <c r="J46" s="92"/>
      <c r="K46" s="92"/>
      <c r="L46" s="92"/>
      <c r="M46" s="92"/>
      <c r="N46" s="92"/>
      <c r="O46" s="92"/>
      <c r="P46" s="92"/>
      <c r="Q46" s="92"/>
    </row>
    <row r="47" spans="2:17" s="48" customFormat="1" ht="16.5" customHeight="1">
      <c r="B47" s="94"/>
      <c r="C47" s="91"/>
      <c r="D47" s="91"/>
      <c r="E47" s="91"/>
      <c r="F47" s="91"/>
      <c r="G47" s="91"/>
      <c r="H47" s="91"/>
      <c r="I47" s="91"/>
      <c r="J47" s="92"/>
      <c r="K47" s="92"/>
      <c r="L47" s="92"/>
      <c r="M47" s="92"/>
      <c r="N47" s="92"/>
      <c r="O47" s="92"/>
      <c r="P47" s="92"/>
      <c r="Q47" s="92"/>
    </row>
    <row r="48" spans="2:17" s="48" customFormat="1" ht="16.5" customHeight="1">
      <c r="B48" s="96"/>
      <c r="C48" s="50"/>
      <c r="D48" s="50"/>
      <c r="E48" s="50"/>
      <c r="F48" s="50"/>
      <c r="G48" s="50"/>
      <c r="H48" s="50"/>
      <c r="I48" s="50"/>
      <c r="J48" s="95"/>
      <c r="K48" s="95"/>
      <c r="L48" s="95"/>
      <c r="M48" s="95"/>
      <c r="N48" s="95"/>
      <c r="O48" s="95"/>
      <c r="P48" s="95"/>
      <c r="Q48" s="95"/>
    </row>
    <row r="49" spans="2:9" s="48" customFormat="1" ht="18">
      <c r="B49" s="47"/>
      <c r="C49" s="47"/>
      <c r="D49" s="47"/>
      <c r="E49" s="47"/>
      <c r="F49" s="47"/>
      <c r="G49" s="47"/>
      <c r="H49" s="47"/>
      <c r="I49" s="47"/>
    </row>
    <row r="50" spans="2:9" s="128" customFormat="1" ht="19.5">
      <c r="B50" s="129" t="s">
        <v>323</v>
      </c>
      <c r="C50" s="130"/>
      <c r="D50" s="130"/>
      <c r="E50" s="130"/>
      <c r="F50" s="130"/>
      <c r="G50" s="130"/>
      <c r="H50" s="130"/>
      <c r="I50" s="130"/>
    </row>
    <row r="51" spans="2:9" s="48" customFormat="1" ht="9.75" customHeight="1">
      <c r="B51" s="47"/>
      <c r="C51" s="47"/>
      <c r="D51" s="47"/>
      <c r="E51" s="47"/>
      <c r="F51" s="47"/>
      <c r="G51" s="47"/>
      <c r="H51" s="47"/>
      <c r="I51" s="47"/>
    </row>
    <row r="52" spans="2:9" s="48" customFormat="1" ht="16.5" customHeight="1">
      <c r="B52" s="47" t="s">
        <v>306</v>
      </c>
      <c r="C52" s="47"/>
      <c r="D52" s="47"/>
      <c r="E52" s="47"/>
      <c r="F52" s="47"/>
      <c r="G52" s="47"/>
      <c r="H52" s="47"/>
      <c r="I52" s="47"/>
    </row>
    <row r="53" spans="2:9" s="48" customFormat="1" ht="18">
      <c r="B53" s="47"/>
      <c r="C53" s="47"/>
      <c r="D53" s="47"/>
      <c r="E53" s="47"/>
      <c r="F53" s="47"/>
      <c r="G53" s="47"/>
      <c r="H53" s="47"/>
      <c r="I53" s="47"/>
    </row>
    <row r="54" spans="2:9" s="48" customFormat="1" ht="18">
      <c r="B54" s="47"/>
      <c r="C54" s="47"/>
      <c r="D54" s="47"/>
      <c r="E54" s="47"/>
      <c r="F54" s="47"/>
      <c r="G54" s="47"/>
      <c r="H54" s="47"/>
      <c r="I54" s="47"/>
    </row>
    <row r="55" spans="2:9" s="128" customFormat="1" ht="19.5">
      <c r="B55" s="129" t="s">
        <v>324</v>
      </c>
      <c r="C55" s="130"/>
      <c r="D55" s="130"/>
      <c r="E55" s="130"/>
      <c r="F55" s="130"/>
      <c r="G55" s="130"/>
      <c r="H55" s="130"/>
      <c r="I55" s="130"/>
    </row>
    <row r="56" spans="2:9" s="48" customFormat="1" ht="9.75" customHeight="1">
      <c r="B56" s="47"/>
      <c r="C56" s="47"/>
      <c r="D56" s="47"/>
      <c r="E56" s="47"/>
      <c r="F56" s="47"/>
      <c r="G56" s="47"/>
      <c r="H56" s="47"/>
      <c r="I56" s="47"/>
    </row>
    <row r="57" spans="2:9" s="48" customFormat="1" ht="16.5" customHeight="1">
      <c r="B57" s="50" t="s">
        <v>341</v>
      </c>
      <c r="C57" s="47"/>
      <c r="D57" s="47"/>
      <c r="E57" s="47"/>
      <c r="F57" s="47"/>
      <c r="G57" s="47"/>
      <c r="H57" s="47"/>
      <c r="I57" s="47"/>
    </row>
    <row r="58" spans="2:9" s="48" customFormat="1" ht="16.5" customHeight="1">
      <c r="B58" s="50"/>
      <c r="C58" s="47"/>
      <c r="D58" s="47"/>
      <c r="E58" s="47"/>
      <c r="F58" s="47"/>
      <c r="G58" s="47"/>
      <c r="H58" s="47"/>
      <c r="I58" s="47"/>
    </row>
    <row r="59" spans="2:9" s="48" customFormat="1" ht="18">
      <c r="B59" s="47"/>
      <c r="C59" s="47"/>
      <c r="D59" s="47"/>
      <c r="E59" s="47"/>
      <c r="F59" s="47"/>
      <c r="G59" s="47"/>
      <c r="H59" s="47"/>
      <c r="I59" s="47"/>
    </row>
    <row r="60" spans="2:17" s="128" customFormat="1" ht="19.5">
      <c r="B60" s="124" t="s">
        <v>325</v>
      </c>
      <c r="C60" s="125"/>
      <c r="D60" s="125"/>
      <c r="E60" s="125"/>
      <c r="F60" s="125"/>
      <c r="G60" s="125"/>
      <c r="H60" s="125"/>
      <c r="I60" s="125"/>
      <c r="J60" s="127"/>
      <c r="K60" s="127"/>
      <c r="L60" s="127"/>
      <c r="M60" s="127"/>
      <c r="N60" s="127"/>
      <c r="O60" s="127"/>
      <c r="P60" s="127"/>
      <c r="Q60" s="127"/>
    </row>
    <row r="61" spans="2:17" s="48" customFormat="1" ht="9.75" customHeight="1">
      <c r="B61" s="91"/>
      <c r="C61" s="91"/>
      <c r="D61" s="91"/>
      <c r="E61" s="91"/>
      <c r="F61" s="91"/>
      <c r="G61" s="91"/>
      <c r="H61" s="91"/>
      <c r="I61" s="91"/>
      <c r="J61" s="92"/>
      <c r="K61" s="92"/>
      <c r="L61" s="92"/>
      <c r="M61" s="92"/>
      <c r="N61" s="92"/>
      <c r="O61" s="92"/>
      <c r="P61" s="92"/>
      <c r="Q61" s="92"/>
    </row>
    <row r="62" spans="2:17" s="48" customFormat="1" ht="16.5" customHeight="1">
      <c r="B62" s="91" t="s">
        <v>342</v>
      </c>
      <c r="C62" s="91"/>
      <c r="D62" s="91"/>
      <c r="E62" s="91"/>
      <c r="F62" s="91"/>
      <c r="G62" s="91"/>
      <c r="H62" s="91"/>
      <c r="I62" s="91"/>
      <c r="J62" s="92"/>
      <c r="K62" s="92"/>
      <c r="L62" s="92"/>
      <c r="M62" s="92"/>
      <c r="N62" s="92"/>
      <c r="O62" s="92"/>
      <c r="P62" s="92"/>
      <c r="Q62" s="92"/>
    </row>
    <row r="63" spans="2:17" s="48" customFormat="1" ht="16.5" customHeight="1">
      <c r="B63" s="91"/>
      <c r="C63" s="93"/>
      <c r="D63" s="91" t="s">
        <v>326</v>
      </c>
      <c r="E63" s="91"/>
      <c r="F63" s="92"/>
      <c r="G63" s="91"/>
      <c r="H63" s="91"/>
      <c r="I63" s="91"/>
      <c r="J63" s="92"/>
      <c r="K63" s="92"/>
      <c r="L63" s="92"/>
      <c r="M63" s="92"/>
      <c r="N63" s="92"/>
      <c r="O63" s="92"/>
      <c r="P63" s="92"/>
      <c r="Q63" s="92"/>
    </row>
    <row r="64" spans="2:17" s="48" customFormat="1" ht="16.5" customHeight="1">
      <c r="B64" s="94" t="s">
        <v>343</v>
      </c>
      <c r="C64" s="94"/>
      <c r="D64" s="91"/>
      <c r="E64" s="91"/>
      <c r="F64" s="91"/>
      <c r="G64" s="91"/>
      <c r="H64" s="91"/>
      <c r="I64" s="91"/>
      <c r="J64" s="92"/>
      <c r="K64" s="92"/>
      <c r="L64" s="92"/>
      <c r="M64" s="92"/>
      <c r="N64" s="92"/>
      <c r="O64" s="92"/>
      <c r="P64" s="92"/>
      <c r="Q64" s="92"/>
    </row>
    <row r="65" spans="2:17" s="100" customFormat="1" ht="27" customHeight="1">
      <c r="B65" s="101" t="s">
        <v>338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2"/>
      <c r="M65" s="102"/>
      <c r="N65" s="102"/>
      <c r="O65" s="102"/>
      <c r="P65" s="102"/>
      <c r="Q65" s="102"/>
    </row>
    <row r="66" spans="2:17" s="48" customFormat="1" ht="16.5" customHeight="1">
      <c r="B66" s="91"/>
      <c r="C66" s="91" t="s">
        <v>339</v>
      </c>
      <c r="D66" s="91"/>
      <c r="E66" s="91"/>
      <c r="F66" s="91"/>
      <c r="G66" s="91"/>
      <c r="H66" s="91"/>
      <c r="I66" s="91"/>
      <c r="J66" s="91"/>
      <c r="K66" s="91"/>
      <c r="L66" s="92"/>
      <c r="M66" s="92"/>
      <c r="N66" s="92"/>
      <c r="O66" s="92"/>
      <c r="P66" s="92"/>
      <c r="Q66" s="92"/>
    </row>
    <row r="67" spans="2:17" s="48" customFormat="1" ht="16.5" customHeight="1">
      <c r="B67" s="91"/>
      <c r="C67" s="91" t="s">
        <v>276</v>
      </c>
      <c r="D67" s="91"/>
      <c r="E67" s="91"/>
      <c r="F67" s="91"/>
      <c r="G67" s="91"/>
      <c r="H67" s="91"/>
      <c r="I67" s="91"/>
      <c r="J67" s="91"/>
      <c r="K67" s="91"/>
      <c r="L67" s="92"/>
      <c r="M67" s="92"/>
      <c r="N67" s="92"/>
      <c r="O67" s="92"/>
      <c r="P67" s="92"/>
      <c r="Q67" s="92"/>
    </row>
    <row r="68" spans="2:17" s="48" customFormat="1" ht="18">
      <c r="B68" s="94"/>
      <c r="C68" s="94"/>
      <c r="D68" s="91"/>
      <c r="E68" s="91"/>
      <c r="F68" s="91"/>
      <c r="G68" s="91"/>
      <c r="H68" s="91"/>
      <c r="I68" s="91"/>
      <c r="J68" s="92"/>
      <c r="K68" s="92"/>
      <c r="L68" s="92"/>
      <c r="M68" s="92"/>
      <c r="N68" s="92"/>
      <c r="O68" s="92"/>
      <c r="P68" s="92"/>
      <c r="Q68" s="92"/>
    </row>
    <row r="69" spans="1:18" s="48" customFormat="1" ht="18">
      <c r="A69" s="95"/>
      <c r="B69" s="96"/>
      <c r="C69" s="96"/>
      <c r="D69" s="50"/>
      <c r="E69" s="50"/>
      <c r="F69" s="50"/>
      <c r="G69" s="50"/>
      <c r="H69" s="50"/>
      <c r="I69" s="50"/>
      <c r="J69" s="95"/>
      <c r="K69" s="95"/>
      <c r="L69" s="95"/>
      <c r="M69" s="95"/>
      <c r="N69" s="95"/>
      <c r="O69" s="95"/>
      <c r="P69" s="95"/>
      <c r="Q69" s="95"/>
      <c r="R69" s="95"/>
    </row>
    <row r="70" spans="1:9" s="128" customFormat="1" ht="19.5">
      <c r="A70" s="129" t="s">
        <v>353</v>
      </c>
      <c r="B70" s="130"/>
      <c r="C70" s="132"/>
      <c r="D70" s="130"/>
      <c r="E70" s="130"/>
      <c r="F70" s="130"/>
      <c r="G70" s="130"/>
      <c r="H70" s="130"/>
      <c r="I70" s="130"/>
    </row>
    <row r="71" s="48" customFormat="1" ht="9.75" customHeight="1"/>
    <row r="72" s="48" customFormat="1" ht="18">
      <c r="B72" s="47" t="s">
        <v>327</v>
      </c>
    </row>
    <row r="73" s="48" customFormat="1" ht="18">
      <c r="B73" s="47" t="s">
        <v>340</v>
      </c>
    </row>
    <row r="74" s="48" customFormat="1" ht="18">
      <c r="B74" s="47"/>
    </row>
    <row r="75" spans="2:9" s="48" customFormat="1" ht="18">
      <c r="B75" s="47"/>
      <c r="C75" s="47"/>
      <c r="D75" s="47"/>
      <c r="E75" s="47"/>
      <c r="F75" s="47"/>
      <c r="G75" s="47"/>
      <c r="H75" s="47"/>
      <c r="I75" s="47"/>
    </row>
    <row r="76" spans="3:5" s="48" customFormat="1" ht="18">
      <c r="C76" s="47"/>
      <c r="D76" s="47"/>
      <c r="E76" s="47"/>
    </row>
    <row r="77" spans="3:5" s="48" customFormat="1" ht="18">
      <c r="C77" s="47"/>
      <c r="D77" s="47"/>
      <c r="E77" s="47"/>
    </row>
  </sheetData>
  <sheetProtection sheet="1" selectLockedCells="1"/>
  <mergeCells count="4">
    <mergeCell ref="B9:K9"/>
    <mergeCell ref="B3:Q6"/>
    <mergeCell ref="D1:N1"/>
    <mergeCell ref="B11:D1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59" bottom="0.35433070866141736" header="0.5118110236220472" footer="0.5118110236220472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showGridLines="0" zoomScale="90" zoomScaleNormal="90" workbookViewId="0" topLeftCell="A1">
      <pane ySplit="19" topLeftCell="BM21" activePane="bottomLeft" state="frozen"/>
      <selection pane="topLeft" activeCell="A1" sqref="A1"/>
      <selection pane="bottomLeft" activeCell="D9" sqref="D9:E9"/>
    </sheetView>
  </sheetViews>
  <sheetFormatPr defaultColWidth="8.875" defaultRowHeight="13.5"/>
  <cols>
    <col min="1" max="1" width="7.875" style="31" customWidth="1"/>
    <col min="2" max="2" width="11.625" style="31" customWidth="1"/>
    <col min="3" max="3" width="9.625" style="31" customWidth="1"/>
    <col min="4" max="4" width="18.875" style="31" customWidth="1"/>
    <col min="5" max="6" width="15.625" style="31" customWidth="1"/>
    <col min="7" max="7" width="6.375" style="31" customWidth="1"/>
    <col min="8" max="16384" width="8.875" style="31" customWidth="1"/>
  </cols>
  <sheetData>
    <row r="1" spans="1:7" ht="27.75" customHeight="1">
      <c r="A1" s="206" t="s">
        <v>387</v>
      </c>
      <c r="B1" s="206"/>
      <c r="C1" s="206"/>
      <c r="D1" s="206"/>
      <c r="E1" s="206"/>
      <c r="F1" s="206"/>
      <c r="G1" s="206"/>
    </row>
    <row r="2" spans="1:7" ht="33" customHeight="1">
      <c r="A2" s="105"/>
      <c r="B2" s="105"/>
      <c r="C2" s="105"/>
      <c r="D2" s="105"/>
      <c r="E2" s="105"/>
      <c r="F2" s="106"/>
      <c r="G2" s="106"/>
    </row>
    <row r="3" spans="2:5" ht="21.75" customHeight="1">
      <c r="B3" s="207" t="s">
        <v>350</v>
      </c>
      <c r="C3" s="207"/>
      <c r="D3" s="203"/>
      <c r="E3" s="203"/>
    </row>
    <row r="4" spans="1:6" s="110" customFormat="1" ht="4.5" customHeight="1">
      <c r="A4" s="107"/>
      <c r="B4" s="107"/>
      <c r="C4" s="108"/>
      <c r="D4" s="108"/>
      <c r="E4" s="108"/>
      <c r="F4" s="109"/>
    </row>
    <row r="5" spans="4:7" s="109" customFormat="1" ht="16.5" customHeight="1">
      <c r="D5" s="208" t="s">
        <v>349</v>
      </c>
      <c r="E5" s="208"/>
      <c r="F5" s="208"/>
      <c r="G5" s="208"/>
    </row>
    <row r="6" spans="4:6" ht="16.5" customHeight="1">
      <c r="D6" s="122"/>
      <c r="E6" s="123" t="s">
        <v>368</v>
      </c>
      <c r="F6" s="122"/>
    </row>
    <row r="7" ht="19.5" customHeight="1"/>
    <row r="8" spans="1:5" ht="22.5" customHeight="1">
      <c r="A8" s="205" t="s">
        <v>351</v>
      </c>
      <c r="B8" s="205"/>
      <c r="C8" s="205"/>
      <c r="D8" s="203"/>
      <c r="E8" s="203"/>
    </row>
    <row r="9" spans="1:5" ht="22.5" customHeight="1">
      <c r="A9" s="205" t="s">
        <v>330</v>
      </c>
      <c r="B9" s="205"/>
      <c r="C9" s="111" t="s">
        <v>331</v>
      </c>
      <c r="D9" s="204"/>
      <c r="E9" s="204"/>
    </row>
    <row r="10" spans="1:5" ht="27.75" customHeight="1">
      <c r="A10" s="112"/>
      <c r="B10" s="112"/>
      <c r="C10" s="112"/>
      <c r="D10" s="112"/>
      <c r="E10" s="112"/>
    </row>
    <row r="11" spans="1:7" ht="29.25" customHeight="1">
      <c r="A11" s="113"/>
      <c r="B11" s="113"/>
      <c r="C11" s="113"/>
      <c r="D11" s="113"/>
      <c r="E11" s="113"/>
      <c r="F11" s="113"/>
      <c r="G11" s="113"/>
    </row>
    <row r="12" spans="1:7" ht="21.75" customHeight="1">
      <c r="A12" s="113"/>
      <c r="B12" s="114"/>
      <c r="C12" s="113"/>
      <c r="D12" s="113"/>
      <c r="E12" s="113"/>
      <c r="F12" s="113"/>
      <c r="G12" s="113"/>
    </row>
    <row r="13" spans="1:7" ht="48" customHeight="1">
      <c r="A13" s="113"/>
      <c r="B13" s="114"/>
      <c r="C13" s="113"/>
      <c r="D13" s="113"/>
      <c r="E13" s="113"/>
      <c r="F13" s="113"/>
      <c r="G13" s="113"/>
    </row>
    <row r="14" spans="1:7" ht="14.25" customHeight="1">
      <c r="A14" s="113"/>
      <c r="B14" s="113"/>
      <c r="C14" s="113"/>
      <c r="D14" s="113"/>
      <c r="E14" s="113"/>
      <c r="F14" s="113"/>
      <c r="G14" s="113"/>
    </row>
    <row r="15" ht="30.75" customHeight="1">
      <c r="G15" s="113"/>
    </row>
    <row r="16" ht="30.75" customHeight="1"/>
    <row r="17" ht="30.75" customHeight="1"/>
    <row r="18" ht="30.75" customHeight="1"/>
  </sheetData>
  <sheetProtection sheet="1" objects="1" selectLockedCells="1"/>
  <mergeCells count="8">
    <mergeCell ref="D8:E8"/>
    <mergeCell ref="D9:E9"/>
    <mergeCell ref="A9:B9"/>
    <mergeCell ref="A8:C8"/>
    <mergeCell ref="A1:G1"/>
    <mergeCell ref="B3:C3"/>
    <mergeCell ref="D3:E3"/>
    <mergeCell ref="D5:G5"/>
  </mergeCells>
  <printOptions horizontalCentered="1"/>
  <pageMargins left="0.5" right="0.55" top="1.2598425196850394" bottom="0.7480314960629921" header="0.31496062992125984" footer="0.31496062992125984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56"/>
  <sheetViews>
    <sheetView showGridLines="0" workbookViewId="0" topLeftCell="A1">
      <pane xSplit="22" ySplit="10" topLeftCell="W13" activePane="bottomRight" state="frozen"/>
      <selection pane="topLeft" activeCell="D9" sqref="D9:E9"/>
      <selection pane="topRight" activeCell="D9" sqref="D9:E9"/>
      <selection pane="bottomLeft" activeCell="D9" sqref="D9:E9"/>
      <selection pane="bottomRight" activeCell="C11" sqref="C11"/>
    </sheetView>
  </sheetViews>
  <sheetFormatPr defaultColWidth="9.00390625" defaultRowHeight="13.5"/>
  <cols>
    <col min="1" max="1" width="5.50390625" style="43" customWidth="1"/>
    <col min="2" max="2" width="6.375" style="43" customWidth="1"/>
    <col min="3" max="3" width="14.125" style="43" customWidth="1"/>
    <col min="4" max="4" width="11.875" style="43" customWidth="1"/>
    <col min="5" max="5" width="9.00390625" style="45" customWidth="1"/>
    <col min="6" max="6" width="4.00390625" style="44" customWidth="1"/>
    <col min="7" max="7" width="10.125" style="43" customWidth="1"/>
    <col min="8" max="8" width="8.125" style="45" customWidth="1"/>
    <col min="9" max="9" width="10.125" style="45" customWidth="1"/>
    <col min="10" max="10" width="8.125" style="142" customWidth="1"/>
    <col min="11" max="11" width="5.50390625" style="45" customWidth="1"/>
    <col min="12" max="12" width="5.375" style="45" customWidth="1"/>
    <col min="13" max="13" width="9.00390625" style="45" customWidth="1"/>
    <col min="14" max="14" width="8.875" style="45" hidden="1" customWidth="1"/>
    <col min="15" max="15" width="12.375" style="31" hidden="1" customWidth="1"/>
    <col min="16" max="16" width="5.375" style="45" hidden="1" customWidth="1"/>
    <col min="17" max="51" width="8.875" style="45" customWidth="1"/>
    <col min="52" max="52" width="46.625" style="45" customWidth="1"/>
    <col min="53" max="16384" width="9.00390625" style="45" customWidth="1"/>
  </cols>
  <sheetData>
    <row r="1" spans="1:11" ht="26.25" customHeight="1" thickBot="1">
      <c r="A1" s="212" t="s">
        <v>309</v>
      </c>
      <c r="B1" s="213"/>
      <c r="C1" s="214" t="s">
        <v>388</v>
      </c>
      <c r="D1" s="215"/>
      <c r="E1" s="216"/>
      <c r="F1" s="42"/>
      <c r="G1" s="217" t="s">
        <v>335</v>
      </c>
      <c r="H1" s="217"/>
      <c r="I1" s="187" t="s">
        <v>395</v>
      </c>
      <c r="K1" s="58"/>
    </row>
    <row r="2" spans="3:9" ht="15.75" customHeight="1" thickBot="1">
      <c r="C2" s="209">
        <f>IF(C1="","大会名が未入力です。","")</f>
      </c>
      <c r="D2" s="209"/>
      <c r="E2" s="209"/>
      <c r="F2" s="55"/>
      <c r="I2" s="59"/>
    </row>
    <row r="3" spans="1:11" ht="20.25" customHeight="1" thickBot="1">
      <c r="A3" s="218" t="s">
        <v>333</v>
      </c>
      <c r="B3" s="219"/>
      <c r="C3" s="222">
        <f>IF('申込必要事項(様式①)'!D3="","",'申込必要事項(様式①)'!D3)</f>
      </c>
      <c r="D3" s="223"/>
      <c r="E3" s="85"/>
      <c r="F3" s="86" t="s">
        <v>332</v>
      </c>
      <c r="G3" s="210">
        <f>IF('申込必要事項(様式①)'!D8="","",'申込必要事項(様式①)'!D8)</f>
      </c>
      <c r="H3" s="210"/>
      <c r="I3" s="211">
        <f>IF('申込必要事項(様式①)'!D9="","",'申込必要事項(様式①)'!D9)</f>
      </c>
      <c r="J3" s="211"/>
      <c r="K3" s="211"/>
    </row>
    <row r="4" spans="1:11" ht="6" customHeight="1">
      <c r="A4" s="67"/>
      <c r="B4" s="67"/>
      <c r="C4" s="68"/>
      <c r="D4" s="55"/>
      <c r="E4" s="55"/>
      <c r="F4" s="55"/>
      <c r="J4" s="69"/>
      <c r="K4" s="69"/>
    </row>
    <row r="5" spans="1:11" ht="17.25" customHeight="1">
      <c r="A5" s="67"/>
      <c r="B5" s="67"/>
      <c r="C5" s="143" t="s">
        <v>314</v>
      </c>
      <c r="D5" s="163" t="s">
        <v>385</v>
      </c>
      <c r="E5" s="164">
        <f>COUNTIF($P$11:$P$50,1)</f>
        <v>0</v>
      </c>
      <c r="F5" s="165" t="s">
        <v>315</v>
      </c>
      <c r="G5" s="165" t="s">
        <v>318</v>
      </c>
      <c r="H5" s="166">
        <v>600</v>
      </c>
      <c r="I5" s="167" t="s">
        <v>316</v>
      </c>
      <c r="J5" s="144">
        <f>IF(E5="","",E5*H5)</f>
        <v>0</v>
      </c>
      <c r="K5" s="168" t="s">
        <v>317</v>
      </c>
    </row>
    <row r="6" spans="1:11" ht="17.25" customHeight="1">
      <c r="A6" s="67"/>
      <c r="B6" s="67"/>
      <c r="C6" s="162"/>
      <c r="D6" s="163" t="s">
        <v>396</v>
      </c>
      <c r="E6" s="164">
        <f>COUNTIF($P$11:$P$50,2)</f>
        <v>0</v>
      </c>
      <c r="F6" s="165" t="s">
        <v>315</v>
      </c>
      <c r="G6" s="165" t="s">
        <v>318</v>
      </c>
      <c r="H6" s="166">
        <v>900</v>
      </c>
      <c r="I6" s="167" t="s">
        <v>316</v>
      </c>
      <c r="J6" s="144">
        <f>IF(E6="","",E6*H6)</f>
        <v>0</v>
      </c>
      <c r="K6" s="168" t="s">
        <v>317</v>
      </c>
    </row>
    <row r="7" spans="1:11" ht="15.75" customHeight="1">
      <c r="A7" s="67"/>
      <c r="B7" s="67"/>
      <c r="C7" s="68"/>
      <c r="D7" s="55"/>
      <c r="E7" s="55"/>
      <c r="F7" s="55"/>
      <c r="I7" s="189" t="s">
        <v>397</v>
      </c>
      <c r="J7" s="144">
        <f>SUM(J5:J6)</f>
        <v>0</v>
      </c>
      <c r="K7" s="168" t="s">
        <v>317</v>
      </c>
    </row>
    <row r="8" spans="1:11" ht="15.75" customHeight="1">
      <c r="A8" s="90"/>
      <c r="G8" s="220" t="s">
        <v>301</v>
      </c>
      <c r="H8" s="220"/>
      <c r="I8" s="221" t="s">
        <v>302</v>
      </c>
      <c r="J8" s="221"/>
      <c r="K8" s="179" t="s">
        <v>311</v>
      </c>
    </row>
    <row r="9" spans="1:16" s="145" customFormat="1" ht="15.75" customHeight="1">
      <c r="A9" s="60" t="s">
        <v>197</v>
      </c>
      <c r="B9" s="60" t="s">
        <v>307</v>
      </c>
      <c r="C9" s="60" t="s">
        <v>308</v>
      </c>
      <c r="D9" s="60" t="s">
        <v>295</v>
      </c>
      <c r="E9" s="61" t="s">
        <v>303</v>
      </c>
      <c r="F9" s="60" t="s">
        <v>199</v>
      </c>
      <c r="G9" s="70" t="s">
        <v>226</v>
      </c>
      <c r="H9" s="71" t="s">
        <v>305</v>
      </c>
      <c r="I9" s="72" t="s">
        <v>226</v>
      </c>
      <c r="J9" s="73" t="s">
        <v>305</v>
      </c>
      <c r="K9" s="180" t="s">
        <v>300</v>
      </c>
      <c r="L9" s="45"/>
      <c r="P9" s="45"/>
    </row>
    <row r="10" spans="1:16" s="146" customFormat="1" ht="15.75" customHeight="1">
      <c r="A10" s="74" t="s">
        <v>224</v>
      </c>
      <c r="B10" s="56"/>
      <c r="C10" s="30" t="s">
        <v>292</v>
      </c>
      <c r="D10" s="30" t="s">
        <v>296</v>
      </c>
      <c r="E10" s="30" t="s">
        <v>383</v>
      </c>
      <c r="F10" s="75">
        <v>6</v>
      </c>
      <c r="G10" s="30" t="s">
        <v>371</v>
      </c>
      <c r="H10" s="76" t="s">
        <v>384</v>
      </c>
      <c r="I10" s="30"/>
      <c r="J10" s="76"/>
      <c r="K10" s="183" t="s">
        <v>312</v>
      </c>
      <c r="L10" s="45"/>
      <c r="P10" s="45"/>
    </row>
    <row r="11" spans="1:16" s="146" customFormat="1" ht="17.25" customHeight="1">
      <c r="A11" s="147">
        <v>1</v>
      </c>
      <c r="B11" s="141"/>
      <c r="C11" s="29"/>
      <c r="D11" s="29"/>
      <c r="E11" s="29"/>
      <c r="F11" s="77"/>
      <c r="G11" s="78"/>
      <c r="H11" s="79"/>
      <c r="I11" s="78"/>
      <c r="J11" s="80"/>
      <c r="K11" s="184"/>
      <c r="L11" s="45"/>
      <c r="N11" s="146" t="str">
        <f>IF('参加人数(様式④)'!B5="","",'参加人数(様式④)'!B5)</f>
        <v>3年100m</v>
      </c>
      <c r="P11" s="45">
        <f>COUNTA(G11,I11)</f>
        <v>0</v>
      </c>
    </row>
    <row r="12" spans="1:16" s="146" customFormat="1" ht="17.25" customHeight="1">
      <c r="A12" s="147">
        <v>2</v>
      </c>
      <c r="B12" s="141"/>
      <c r="C12" s="29"/>
      <c r="D12" s="29"/>
      <c r="E12" s="29"/>
      <c r="F12" s="77"/>
      <c r="G12" s="78"/>
      <c r="H12" s="79"/>
      <c r="I12" s="78"/>
      <c r="J12" s="80"/>
      <c r="K12" s="184"/>
      <c r="L12" s="148"/>
      <c r="N12" s="146" t="str">
        <f>IF('参加人数(様式④)'!B6="","",'参加人数(様式④)'!B6)</f>
        <v>4年100m</v>
      </c>
      <c r="P12" s="45">
        <f aca="true" t="shared" si="0" ref="P12:P50">COUNTA(G12,I12)</f>
        <v>0</v>
      </c>
    </row>
    <row r="13" spans="1:16" s="146" customFormat="1" ht="17.25" customHeight="1">
      <c r="A13" s="147">
        <v>3</v>
      </c>
      <c r="B13" s="141"/>
      <c r="C13" s="29"/>
      <c r="D13" s="29"/>
      <c r="E13" s="29"/>
      <c r="F13" s="77"/>
      <c r="G13" s="78"/>
      <c r="H13" s="79"/>
      <c r="I13" s="78"/>
      <c r="J13" s="80"/>
      <c r="K13" s="184"/>
      <c r="L13" s="148"/>
      <c r="N13" s="146" t="str">
        <f>IF('参加人数(様式④)'!B7="","",'参加人数(様式④)'!B7)</f>
        <v>5年100m</v>
      </c>
      <c r="P13" s="45">
        <f t="shared" si="0"/>
        <v>0</v>
      </c>
    </row>
    <row r="14" spans="1:16" s="146" customFormat="1" ht="17.25" customHeight="1">
      <c r="A14" s="147">
        <v>4</v>
      </c>
      <c r="B14" s="141"/>
      <c r="C14" s="29"/>
      <c r="D14" s="29"/>
      <c r="E14" s="29"/>
      <c r="F14" s="77"/>
      <c r="G14" s="78"/>
      <c r="H14" s="79"/>
      <c r="I14" s="78"/>
      <c r="J14" s="80"/>
      <c r="K14" s="184"/>
      <c r="L14" s="148"/>
      <c r="N14" s="146" t="str">
        <f>IF('参加人数(様式④)'!B8="","",'参加人数(様式④)'!B8)</f>
        <v>6年100m</v>
      </c>
      <c r="P14" s="45">
        <f t="shared" si="0"/>
        <v>0</v>
      </c>
    </row>
    <row r="15" spans="1:16" s="146" customFormat="1" ht="17.25" customHeight="1">
      <c r="A15" s="147">
        <v>5</v>
      </c>
      <c r="B15" s="141"/>
      <c r="C15" s="29"/>
      <c r="D15" s="29"/>
      <c r="E15" s="29"/>
      <c r="F15" s="77"/>
      <c r="G15" s="78"/>
      <c r="H15" s="79"/>
      <c r="I15" s="78"/>
      <c r="J15" s="80"/>
      <c r="K15" s="184"/>
      <c r="L15" s="148"/>
      <c r="N15" s="146" t="str">
        <f>IF('参加人数(様式④)'!B9="","",'参加人数(様式④)'!B9)</f>
        <v>3年800m</v>
      </c>
      <c r="P15" s="45">
        <f t="shared" si="0"/>
        <v>0</v>
      </c>
    </row>
    <row r="16" spans="1:16" s="146" customFormat="1" ht="17.25" customHeight="1">
      <c r="A16" s="147">
        <v>6</v>
      </c>
      <c r="B16" s="141"/>
      <c r="C16" s="29"/>
      <c r="D16" s="29"/>
      <c r="E16" s="29"/>
      <c r="F16" s="77"/>
      <c r="G16" s="78"/>
      <c r="H16" s="79"/>
      <c r="I16" s="78"/>
      <c r="J16" s="80"/>
      <c r="K16" s="184"/>
      <c r="L16" s="148"/>
      <c r="N16" s="146" t="str">
        <f>IF('参加人数(様式④)'!B10="","",'参加人数(様式④)'!B10)</f>
        <v>4年800m</v>
      </c>
      <c r="P16" s="45">
        <f t="shared" si="0"/>
        <v>0</v>
      </c>
    </row>
    <row r="17" spans="1:16" s="146" customFormat="1" ht="17.25" customHeight="1">
      <c r="A17" s="147">
        <v>7</v>
      </c>
      <c r="B17" s="141"/>
      <c r="C17" s="29"/>
      <c r="D17" s="29"/>
      <c r="E17" s="29"/>
      <c r="F17" s="77"/>
      <c r="G17" s="78"/>
      <c r="H17" s="79"/>
      <c r="I17" s="78"/>
      <c r="J17" s="80"/>
      <c r="K17" s="184"/>
      <c r="L17" s="148"/>
      <c r="N17" s="146" t="str">
        <f>IF('参加人数(様式④)'!B11="","",'参加人数(様式④)'!B11)</f>
        <v>5年1500m</v>
      </c>
      <c r="P17" s="45">
        <f t="shared" si="0"/>
        <v>0</v>
      </c>
    </row>
    <row r="18" spans="1:16" s="146" customFormat="1" ht="17.25" customHeight="1">
      <c r="A18" s="147">
        <v>8</v>
      </c>
      <c r="B18" s="141"/>
      <c r="C18" s="29"/>
      <c r="D18" s="29"/>
      <c r="E18" s="29"/>
      <c r="F18" s="77"/>
      <c r="G18" s="78"/>
      <c r="H18" s="79"/>
      <c r="I18" s="78"/>
      <c r="J18" s="80"/>
      <c r="K18" s="184"/>
      <c r="L18" s="148"/>
      <c r="N18" s="146" t="str">
        <f>IF('参加人数(様式④)'!B12="","",'参加人数(様式④)'!B12)</f>
        <v>6年1500m</v>
      </c>
      <c r="P18" s="45">
        <f t="shared" si="0"/>
        <v>0</v>
      </c>
    </row>
    <row r="19" spans="1:16" s="146" customFormat="1" ht="17.25" customHeight="1">
      <c r="A19" s="147">
        <v>9</v>
      </c>
      <c r="B19" s="141"/>
      <c r="C19" s="29"/>
      <c r="D19" s="29"/>
      <c r="E19" s="29"/>
      <c r="F19" s="77"/>
      <c r="G19" s="78"/>
      <c r="H19" s="79"/>
      <c r="I19" s="78"/>
      <c r="J19" s="80"/>
      <c r="K19" s="184"/>
      <c r="L19" s="148"/>
      <c r="N19" s="146" t="str">
        <f>IF('参加人数(様式④)'!B13="","",'参加人数(様式④)'!B13)</f>
        <v>5年走高跳</v>
      </c>
      <c r="P19" s="45">
        <f t="shared" si="0"/>
        <v>0</v>
      </c>
    </row>
    <row r="20" spans="1:16" s="146" customFormat="1" ht="17.25" customHeight="1">
      <c r="A20" s="147">
        <v>10</v>
      </c>
      <c r="B20" s="141"/>
      <c r="C20" s="29"/>
      <c r="D20" s="29"/>
      <c r="E20" s="29"/>
      <c r="F20" s="77"/>
      <c r="G20" s="78"/>
      <c r="H20" s="79"/>
      <c r="I20" s="78"/>
      <c r="J20" s="80"/>
      <c r="K20" s="184"/>
      <c r="L20" s="148"/>
      <c r="N20" s="146" t="str">
        <f>IF('参加人数(様式④)'!B14="","",'参加人数(様式④)'!B14)</f>
        <v>6年走高跳</v>
      </c>
      <c r="P20" s="45">
        <f t="shared" si="0"/>
        <v>0</v>
      </c>
    </row>
    <row r="21" spans="1:16" s="146" customFormat="1" ht="17.25" customHeight="1">
      <c r="A21" s="147">
        <v>11</v>
      </c>
      <c r="B21" s="141"/>
      <c r="C21" s="29"/>
      <c r="D21" s="29"/>
      <c r="E21" s="29"/>
      <c r="F21" s="77"/>
      <c r="G21" s="78"/>
      <c r="H21" s="79"/>
      <c r="I21" s="78"/>
      <c r="J21" s="80"/>
      <c r="K21" s="184"/>
      <c r="L21" s="148"/>
      <c r="N21" s="146" t="str">
        <f>IF('参加人数(様式④)'!B15="","",'参加人数(様式④)'!B15)</f>
        <v>3年走幅跳</v>
      </c>
      <c r="P21" s="45">
        <f t="shared" si="0"/>
        <v>0</v>
      </c>
    </row>
    <row r="22" spans="1:16" s="146" customFormat="1" ht="17.25" customHeight="1">
      <c r="A22" s="147">
        <v>12</v>
      </c>
      <c r="B22" s="141"/>
      <c r="C22" s="29"/>
      <c r="D22" s="29"/>
      <c r="E22" s="29"/>
      <c r="F22" s="77"/>
      <c r="G22" s="78"/>
      <c r="H22" s="79"/>
      <c r="I22" s="78"/>
      <c r="J22" s="80"/>
      <c r="K22" s="184"/>
      <c r="L22" s="148"/>
      <c r="N22" s="146" t="str">
        <f>IF('参加人数(様式④)'!B16="","",'参加人数(様式④)'!B16)</f>
        <v>4年走幅跳</v>
      </c>
      <c r="P22" s="45">
        <f t="shared" si="0"/>
        <v>0</v>
      </c>
    </row>
    <row r="23" spans="1:16" s="146" customFormat="1" ht="17.25" customHeight="1">
      <c r="A23" s="147">
        <v>13</v>
      </c>
      <c r="B23" s="141"/>
      <c r="C23" s="29"/>
      <c r="D23" s="29"/>
      <c r="E23" s="29"/>
      <c r="F23" s="77"/>
      <c r="G23" s="78"/>
      <c r="H23" s="79"/>
      <c r="I23" s="78"/>
      <c r="J23" s="80"/>
      <c r="K23" s="184"/>
      <c r="L23" s="148"/>
      <c r="N23" s="146" t="str">
        <f>IF('参加人数(様式④)'!B17="","",'参加人数(様式④)'!B17)</f>
        <v>5年走幅跳</v>
      </c>
      <c r="P23" s="45">
        <f t="shared" si="0"/>
        <v>0</v>
      </c>
    </row>
    <row r="24" spans="1:16" s="146" customFormat="1" ht="17.25" customHeight="1">
      <c r="A24" s="147">
        <v>14</v>
      </c>
      <c r="B24" s="141"/>
      <c r="C24" s="29"/>
      <c r="D24" s="29"/>
      <c r="E24" s="29"/>
      <c r="F24" s="77"/>
      <c r="G24" s="78"/>
      <c r="H24" s="79"/>
      <c r="I24" s="78"/>
      <c r="J24" s="80"/>
      <c r="K24" s="184"/>
      <c r="L24" s="148"/>
      <c r="N24" s="146" t="str">
        <f>IF('参加人数(様式④)'!B18="","",'参加人数(様式④)'!B18)</f>
        <v>6年走幅跳</v>
      </c>
      <c r="P24" s="45">
        <f t="shared" si="0"/>
        <v>0</v>
      </c>
    </row>
    <row r="25" spans="1:16" s="146" customFormat="1" ht="17.25" customHeight="1">
      <c r="A25" s="147">
        <v>15</v>
      </c>
      <c r="B25" s="141"/>
      <c r="C25" s="29"/>
      <c r="D25" s="29"/>
      <c r="E25" s="29"/>
      <c r="F25" s="77"/>
      <c r="G25" s="78"/>
      <c r="H25" s="79"/>
      <c r="I25" s="78"/>
      <c r="J25" s="80"/>
      <c r="K25" s="184"/>
      <c r="L25" s="148"/>
      <c r="N25" s="146" t="str">
        <f>IF('参加人数(様式④)'!B19="","",'参加人数(様式④)'!B19)</f>
        <v>6年砲丸投</v>
      </c>
      <c r="P25" s="45">
        <f t="shared" si="0"/>
        <v>0</v>
      </c>
    </row>
    <row r="26" spans="1:16" s="146" customFormat="1" ht="17.25" customHeight="1">
      <c r="A26" s="147">
        <v>16</v>
      </c>
      <c r="B26" s="141"/>
      <c r="C26" s="29"/>
      <c r="D26" s="29"/>
      <c r="E26" s="29"/>
      <c r="F26" s="77"/>
      <c r="G26" s="78"/>
      <c r="H26" s="79"/>
      <c r="I26" s="78"/>
      <c r="J26" s="80"/>
      <c r="K26" s="184"/>
      <c r="L26" s="148"/>
      <c r="N26" s="146" t="str">
        <f>IF('参加人数(様式④)'!B20="","",'参加人数(様式④)'!B20)</f>
        <v>3年ｼﾞｬﾍﾞﾘｯｸﾎﾞｰﾙ投</v>
      </c>
      <c r="P26" s="45">
        <f t="shared" si="0"/>
        <v>0</v>
      </c>
    </row>
    <row r="27" spans="1:16" s="146" customFormat="1" ht="17.25" customHeight="1">
      <c r="A27" s="147">
        <v>17</v>
      </c>
      <c r="B27" s="141"/>
      <c r="C27" s="29"/>
      <c r="D27" s="29"/>
      <c r="E27" s="29"/>
      <c r="F27" s="77"/>
      <c r="G27" s="78"/>
      <c r="H27" s="79"/>
      <c r="I27" s="78"/>
      <c r="J27" s="80"/>
      <c r="K27" s="184"/>
      <c r="L27" s="148"/>
      <c r="N27" s="146" t="str">
        <f>IF('参加人数(様式④)'!B21="","",'参加人数(様式④)'!B21)</f>
        <v>4年ｼﾞｬﾍﾞﾘｯｸﾎﾞｰﾙ投</v>
      </c>
      <c r="P27" s="45">
        <f t="shared" si="0"/>
        <v>0</v>
      </c>
    </row>
    <row r="28" spans="1:16" s="146" customFormat="1" ht="17.25" customHeight="1">
      <c r="A28" s="147">
        <v>18</v>
      </c>
      <c r="B28" s="141"/>
      <c r="C28" s="29"/>
      <c r="D28" s="29"/>
      <c r="E28" s="29"/>
      <c r="F28" s="77"/>
      <c r="G28" s="78"/>
      <c r="H28" s="79"/>
      <c r="I28" s="78"/>
      <c r="J28" s="80"/>
      <c r="K28" s="184"/>
      <c r="L28" s="148"/>
      <c r="N28" s="146" t="str">
        <f>IF('参加人数(様式④)'!B22="","",'参加人数(様式④)'!B22)</f>
        <v>5年ｼﾞｬﾍﾞﾘｯｸﾎﾞｰﾙ投</v>
      </c>
      <c r="P28" s="45">
        <f t="shared" si="0"/>
        <v>0</v>
      </c>
    </row>
    <row r="29" spans="1:16" s="146" customFormat="1" ht="17.25" customHeight="1">
      <c r="A29" s="147">
        <v>19</v>
      </c>
      <c r="B29" s="141"/>
      <c r="C29" s="29"/>
      <c r="D29" s="29"/>
      <c r="E29" s="29"/>
      <c r="F29" s="77"/>
      <c r="G29" s="78"/>
      <c r="H29" s="79"/>
      <c r="I29" s="78"/>
      <c r="J29" s="80"/>
      <c r="K29" s="184"/>
      <c r="L29" s="148"/>
      <c r="N29" s="146" t="str">
        <f>IF('参加人数(様式④)'!B23="","",'参加人数(様式④)'!B23)</f>
        <v>6年ｼﾞｬﾍﾞﾘｯｸﾎﾞｰﾙ投</v>
      </c>
      <c r="P29" s="45">
        <f t="shared" si="0"/>
        <v>0</v>
      </c>
    </row>
    <row r="30" spans="1:16" s="146" customFormat="1" ht="17.25" customHeight="1">
      <c r="A30" s="147">
        <v>20</v>
      </c>
      <c r="B30" s="141"/>
      <c r="C30" s="29"/>
      <c r="D30" s="29"/>
      <c r="E30" s="29"/>
      <c r="F30" s="77"/>
      <c r="G30" s="78"/>
      <c r="H30" s="79"/>
      <c r="I30" s="78"/>
      <c r="J30" s="80"/>
      <c r="K30" s="184"/>
      <c r="L30" s="148"/>
      <c r="N30" s="146">
        <f>IF('参加人数(様式④)'!B24="","",'参加人数(様式④)'!B24)</f>
      </c>
      <c r="P30" s="45">
        <f t="shared" si="0"/>
        <v>0</v>
      </c>
    </row>
    <row r="31" spans="1:16" s="146" customFormat="1" ht="17.25" customHeight="1">
      <c r="A31" s="147">
        <v>21</v>
      </c>
      <c r="B31" s="141"/>
      <c r="C31" s="29"/>
      <c r="D31" s="29"/>
      <c r="E31" s="29"/>
      <c r="F31" s="77"/>
      <c r="G31" s="78"/>
      <c r="H31" s="79"/>
      <c r="I31" s="78"/>
      <c r="J31" s="80"/>
      <c r="K31" s="184"/>
      <c r="L31" s="148"/>
      <c r="N31" s="146">
        <f>IF('参加人数(様式④)'!B25="","",'参加人数(様式④)'!B25)</f>
      </c>
      <c r="P31" s="45">
        <f t="shared" si="0"/>
        <v>0</v>
      </c>
    </row>
    <row r="32" spans="1:16" s="146" customFormat="1" ht="17.25" customHeight="1">
      <c r="A32" s="147">
        <v>22</v>
      </c>
      <c r="B32" s="141"/>
      <c r="C32" s="29"/>
      <c r="D32" s="29"/>
      <c r="E32" s="29"/>
      <c r="F32" s="77"/>
      <c r="G32" s="78"/>
      <c r="H32" s="79"/>
      <c r="I32" s="78"/>
      <c r="J32" s="80"/>
      <c r="K32" s="184"/>
      <c r="L32" s="148"/>
      <c r="P32" s="45">
        <f t="shared" si="0"/>
        <v>0</v>
      </c>
    </row>
    <row r="33" spans="1:16" s="146" customFormat="1" ht="17.25" customHeight="1">
      <c r="A33" s="147">
        <v>23</v>
      </c>
      <c r="B33" s="141"/>
      <c r="C33" s="29"/>
      <c r="D33" s="29"/>
      <c r="E33" s="29"/>
      <c r="F33" s="77"/>
      <c r="G33" s="78"/>
      <c r="H33" s="79"/>
      <c r="I33" s="78"/>
      <c r="J33" s="80"/>
      <c r="K33" s="184"/>
      <c r="L33" s="148"/>
      <c r="P33" s="45">
        <f t="shared" si="0"/>
        <v>0</v>
      </c>
    </row>
    <row r="34" spans="1:16" s="146" customFormat="1" ht="17.25" customHeight="1">
      <c r="A34" s="147">
        <v>24</v>
      </c>
      <c r="B34" s="141"/>
      <c r="C34" s="29"/>
      <c r="D34" s="29"/>
      <c r="E34" s="29"/>
      <c r="F34" s="77"/>
      <c r="G34" s="78"/>
      <c r="H34" s="79"/>
      <c r="I34" s="78"/>
      <c r="J34" s="80"/>
      <c r="K34" s="184"/>
      <c r="L34" s="148"/>
      <c r="P34" s="45">
        <f t="shared" si="0"/>
        <v>0</v>
      </c>
    </row>
    <row r="35" spans="1:16" s="146" customFormat="1" ht="17.25" customHeight="1">
      <c r="A35" s="147">
        <v>25</v>
      </c>
      <c r="B35" s="141"/>
      <c r="C35" s="29"/>
      <c r="D35" s="29"/>
      <c r="E35" s="29"/>
      <c r="F35" s="77"/>
      <c r="G35" s="78"/>
      <c r="H35" s="79"/>
      <c r="I35" s="78"/>
      <c r="J35" s="80"/>
      <c r="K35" s="184"/>
      <c r="L35" s="148"/>
      <c r="P35" s="45">
        <f t="shared" si="0"/>
        <v>0</v>
      </c>
    </row>
    <row r="36" spans="1:16" s="146" customFormat="1" ht="17.25" customHeight="1">
      <c r="A36" s="147">
        <v>26</v>
      </c>
      <c r="B36" s="141"/>
      <c r="C36" s="29"/>
      <c r="D36" s="29"/>
      <c r="E36" s="29"/>
      <c r="F36" s="77"/>
      <c r="G36" s="78"/>
      <c r="H36" s="79"/>
      <c r="I36" s="78"/>
      <c r="J36" s="80"/>
      <c r="K36" s="184"/>
      <c r="L36" s="148"/>
      <c r="P36" s="45">
        <f t="shared" si="0"/>
        <v>0</v>
      </c>
    </row>
    <row r="37" spans="1:16" s="146" customFormat="1" ht="17.25" customHeight="1">
      <c r="A37" s="147">
        <v>27</v>
      </c>
      <c r="B37" s="141"/>
      <c r="C37" s="29"/>
      <c r="D37" s="29"/>
      <c r="E37" s="29"/>
      <c r="F37" s="77"/>
      <c r="G37" s="78"/>
      <c r="H37" s="79"/>
      <c r="I37" s="78"/>
      <c r="J37" s="80"/>
      <c r="K37" s="184"/>
      <c r="L37" s="148"/>
      <c r="P37" s="45">
        <f t="shared" si="0"/>
        <v>0</v>
      </c>
    </row>
    <row r="38" spans="1:16" s="146" customFormat="1" ht="17.25" customHeight="1">
      <c r="A38" s="147">
        <v>28</v>
      </c>
      <c r="B38" s="141"/>
      <c r="C38" s="29"/>
      <c r="D38" s="29"/>
      <c r="E38" s="29"/>
      <c r="F38" s="77"/>
      <c r="G38" s="78"/>
      <c r="H38" s="79"/>
      <c r="I38" s="78"/>
      <c r="J38" s="80"/>
      <c r="K38" s="184"/>
      <c r="L38" s="148"/>
      <c r="P38" s="45">
        <f t="shared" si="0"/>
        <v>0</v>
      </c>
    </row>
    <row r="39" spans="1:16" s="146" customFormat="1" ht="17.25" customHeight="1">
      <c r="A39" s="147">
        <v>29</v>
      </c>
      <c r="B39" s="141"/>
      <c r="C39" s="29"/>
      <c r="D39" s="29"/>
      <c r="E39" s="29"/>
      <c r="F39" s="77"/>
      <c r="G39" s="78"/>
      <c r="H39" s="79"/>
      <c r="I39" s="78"/>
      <c r="J39" s="80"/>
      <c r="K39" s="184"/>
      <c r="L39" s="148"/>
      <c r="P39" s="45">
        <f t="shared" si="0"/>
        <v>0</v>
      </c>
    </row>
    <row r="40" spans="1:16" s="146" customFormat="1" ht="17.25" customHeight="1">
      <c r="A40" s="147">
        <v>30</v>
      </c>
      <c r="B40" s="141"/>
      <c r="C40" s="29"/>
      <c r="D40" s="29"/>
      <c r="E40" s="29"/>
      <c r="F40" s="77"/>
      <c r="G40" s="78"/>
      <c r="H40" s="79"/>
      <c r="I40" s="78"/>
      <c r="J40" s="80"/>
      <c r="K40" s="184"/>
      <c r="L40" s="148"/>
      <c r="P40" s="45">
        <f t="shared" si="0"/>
        <v>0</v>
      </c>
    </row>
    <row r="41" spans="1:16" s="146" customFormat="1" ht="17.25" customHeight="1">
      <c r="A41" s="147">
        <v>31</v>
      </c>
      <c r="B41" s="141"/>
      <c r="C41" s="29"/>
      <c r="D41" s="29"/>
      <c r="E41" s="29"/>
      <c r="F41" s="77"/>
      <c r="G41" s="78"/>
      <c r="H41" s="79"/>
      <c r="I41" s="78"/>
      <c r="J41" s="80"/>
      <c r="K41" s="184"/>
      <c r="L41" s="148"/>
      <c r="P41" s="45">
        <f t="shared" si="0"/>
        <v>0</v>
      </c>
    </row>
    <row r="42" spans="1:16" s="146" customFormat="1" ht="17.25" customHeight="1">
      <c r="A42" s="147">
        <v>32</v>
      </c>
      <c r="B42" s="141"/>
      <c r="C42" s="29"/>
      <c r="D42" s="29"/>
      <c r="E42" s="29"/>
      <c r="F42" s="77"/>
      <c r="G42" s="78"/>
      <c r="H42" s="79"/>
      <c r="I42" s="78"/>
      <c r="J42" s="80"/>
      <c r="K42" s="184"/>
      <c r="L42" s="148"/>
      <c r="P42" s="45">
        <f t="shared" si="0"/>
        <v>0</v>
      </c>
    </row>
    <row r="43" spans="1:16" s="146" customFormat="1" ht="17.25" customHeight="1">
      <c r="A43" s="147">
        <v>33</v>
      </c>
      <c r="B43" s="141"/>
      <c r="C43" s="29"/>
      <c r="D43" s="29"/>
      <c r="E43" s="29"/>
      <c r="F43" s="77"/>
      <c r="G43" s="78"/>
      <c r="H43" s="79"/>
      <c r="I43" s="78"/>
      <c r="J43" s="80"/>
      <c r="K43" s="184"/>
      <c r="L43" s="148"/>
      <c r="P43" s="45">
        <f t="shared" si="0"/>
        <v>0</v>
      </c>
    </row>
    <row r="44" spans="1:16" s="146" customFormat="1" ht="17.25" customHeight="1">
      <c r="A44" s="147">
        <v>34</v>
      </c>
      <c r="B44" s="141"/>
      <c r="C44" s="29"/>
      <c r="D44" s="29"/>
      <c r="E44" s="29"/>
      <c r="F44" s="77"/>
      <c r="G44" s="78"/>
      <c r="H44" s="79"/>
      <c r="I44" s="78"/>
      <c r="J44" s="80"/>
      <c r="K44" s="184"/>
      <c r="L44" s="148"/>
      <c r="P44" s="45">
        <f t="shared" si="0"/>
        <v>0</v>
      </c>
    </row>
    <row r="45" spans="1:16" s="146" customFormat="1" ht="17.25" customHeight="1">
      <c r="A45" s="147">
        <v>35</v>
      </c>
      <c r="B45" s="141"/>
      <c r="C45" s="29"/>
      <c r="D45" s="29"/>
      <c r="E45" s="29"/>
      <c r="F45" s="77"/>
      <c r="G45" s="78"/>
      <c r="H45" s="79"/>
      <c r="I45" s="78"/>
      <c r="J45" s="80"/>
      <c r="K45" s="184"/>
      <c r="L45" s="148"/>
      <c r="P45" s="45">
        <f t="shared" si="0"/>
        <v>0</v>
      </c>
    </row>
    <row r="46" spans="1:16" s="146" customFormat="1" ht="17.25" customHeight="1">
      <c r="A46" s="147">
        <v>36</v>
      </c>
      <c r="B46" s="141"/>
      <c r="C46" s="29"/>
      <c r="D46" s="29"/>
      <c r="E46" s="29"/>
      <c r="F46" s="77"/>
      <c r="G46" s="78"/>
      <c r="H46" s="79"/>
      <c r="I46" s="78"/>
      <c r="J46" s="80"/>
      <c r="K46" s="184"/>
      <c r="L46" s="148"/>
      <c r="P46" s="45">
        <f t="shared" si="0"/>
        <v>0</v>
      </c>
    </row>
    <row r="47" spans="1:16" s="146" customFormat="1" ht="17.25" customHeight="1">
      <c r="A47" s="147">
        <v>37</v>
      </c>
      <c r="B47" s="141"/>
      <c r="C47" s="29"/>
      <c r="D47" s="29"/>
      <c r="E47" s="29"/>
      <c r="F47" s="77"/>
      <c r="G47" s="78"/>
      <c r="H47" s="79"/>
      <c r="I47" s="78"/>
      <c r="J47" s="80"/>
      <c r="K47" s="184"/>
      <c r="L47" s="148"/>
      <c r="P47" s="45">
        <f t="shared" si="0"/>
        <v>0</v>
      </c>
    </row>
    <row r="48" spans="1:16" s="146" customFormat="1" ht="17.25" customHeight="1">
      <c r="A48" s="147">
        <v>38</v>
      </c>
      <c r="B48" s="141"/>
      <c r="C48" s="29"/>
      <c r="D48" s="29"/>
      <c r="E48" s="29"/>
      <c r="F48" s="77"/>
      <c r="G48" s="78"/>
      <c r="H48" s="79"/>
      <c r="I48" s="78"/>
      <c r="J48" s="80"/>
      <c r="K48" s="184"/>
      <c r="L48" s="148"/>
      <c r="P48" s="45">
        <f t="shared" si="0"/>
        <v>0</v>
      </c>
    </row>
    <row r="49" spans="1:16" s="146" customFormat="1" ht="17.25" customHeight="1">
      <c r="A49" s="147">
        <v>39</v>
      </c>
      <c r="B49" s="141"/>
      <c r="C49" s="29"/>
      <c r="D49" s="29"/>
      <c r="E49" s="29"/>
      <c r="F49" s="77"/>
      <c r="G49" s="78"/>
      <c r="H49" s="79"/>
      <c r="I49" s="78"/>
      <c r="J49" s="80"/>
      <c r="K49" s="184"/>
      <c r="L49" s="148"/>
      <c r="P49" s="45">
        <f t="shared" si="0"/>
        <v>0</v>
      </c>
    </row>
    <row r="50" spans="1:16" s="146" customFormat="1" ht="17.25" customHeight="1">
      <c r="A50" s="147">
        <v>40</v>
      </c>
      <c r="B50" s="141"/>
      <c r="C50" s="29"/>
      <c r="D50" s="29"/>
      <c r="E50" s="29"/>
      <c r="F50" s="77"/>
      <c r="G50" s="78"/>
      <c r="H50" s="79"/>
      <c r="I50" s="78"/>
      <c r="J50" s="80"/>
      <c r="K50" s="184"/>
      <c r="L50" s="148"/>
      <c r="P50" s="45">
        <f t="shared" si="0"/>
        <v>0</v>
      </c>
    </row>
    <row r="51" ht="12" customHeight="1"/>
    <row r="52" spans="3:15" ht="18.75" customHeight="1">
      <c r="C52" s="45"/>
      <c r="D52" s="45"/>
      <c r="F52" s="45"/>
      <c r="G52" s="45"/>
      <c r="J52" s="45"/>
      <c r="O52" s="45"/>
    </row>
    <row r="53" spans="3:15" ht="18.75" customHeight="1">
      <c r="C53" s="45"/>
      <c r="D53" s="45"/>
      <c r="F53" s="45"/>
      <c r="G53" s="45"/>
      <c r="J53" s="45"/>
      <c r="O53" s="45"/>
    </row>
    <row r="54" spans="3:15" ht="18.75" customHeight="1">
      <c r="C54" s="45"/>
      <c r="D54" s="45"/>
      <c r="F54" s="45"/>
      <c r="G54" s="45"/>
      <c r="J54" s="45"/>
      <c r="O54" s="45"/>
    </row>
    <row r="55" spans="3:15" ht="20.25" customHeight="1">
      <c r="C55" s="45"/>
      <c r="D55" s="45"/>
      <c r="F55" s="45"/>
      <c r="G55" s="45"/>
      <c r="J55" s="45"/>
      <c r="O55" s="45"/>
    </row>
    <row r="56" ht="13.5">
      <c r="O56" s="45"/>
    </row>
  </sheetData>
  <sheetProtection sheet="1" selectLockedCells="1"/>
  <mergeCells count="10">
    <mergeCell ref="G8:H8"/>
    <mergeCell ref="I8:J8"/>
    <mergeCell ref="C3:D3"/>
    <mergeCell ref="C2:E2"/>
    <mergeCell ref="G3:H3"/>
    <mergeCell ref="I3:K3"/>
    <mergeCell ref="A1:B1"/>
    <mergeCell ref="C1:E1"/>
    <mergeCell ref="G1:H1"/>
    <mergeCell ref="A3:B3"/>
  </mergeCells>
  <dataValidations count="4">
    <dataValidation allowBlank="1" showInputMessage="1" showErrorMessage="1" imeMode="disabled" sqref="J11:J50 H11:H50"/>
    <dataValidation type="list" allowBlank="1" showInputMessage="1" showErrorMessage="1" error="入力が正しくありません&#10;" sqref="I11:I50 G11:G50">
      <formula1>'男子(様式②)'!$N$10:$N$38</formula1>
    </dataValidation>
    <dataValidation allowBlank="1" showInputMessage="1" showErrorMessage="1" imeMode="on" sqref="C11:C50 E11:E50"/>
    <dataValidation allowBlank="1" showInputMessage="1" showErrorMessage="1" imeMode="halfKatakana" sqref="D10:D50"/>
  </dataValidations>
  <printOptions horizontalCentered="1"/>
  <pageMargins left="0.3937007874015748" right="0.3937007874015748" top="0.56" bottom="0.15748031496062992" header="0.35433070866141736" footer="0.2362204724409449"/>
  <pageSetup horizontalDpi="600" verticalDpi="600" orientation="portrait" paperSize="9" scale="95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78"/>
  <sheetViews>
    <sheetView showGridLines="0" tabSelected="1" workbookViewId="0" topLeftCell="A1">
      <pane xSplit="21" ySplit="10" topLeftCell="V11" activePane="bottomRight" state="frozen"/>
      <selection pane="topLeft" activeCell="D9" sqref="D9:E9"/>
      <selection pane="topRight" activeCell="D9" sqref="D9:E9"/>
      <selection pane="bottomLeft" activeCell="D9" sqref="D9:E9"/>
      <selection pane="bottomRight" activeCell="C11" sqref="C11"/>
    </sheetView>
  </sheetViews>
  <sheetFormatPr defaultColWidth="9.00390625" defaultRowHeight="13.5"/>
  <cols>
    <col min="1" max="1" width="5.50390625" style="1" customWidth="1"/>
    <col min="2" max="2" width="6.375" style="1" customWidth="1"/>
    <col min="3" max="3" width="14.125" style="1" customWidth="1"/>
    <col min="4" max="4" width="11.875" style="1" customWidth="1"/>
    <col min="5" max="5" width="9.00390625" style="2" customWidth="1"/>
    <col min="6" max="6" width="4.00390625" style="18" customWidth="1"/>
    <col min="7" max="7" width="10.125" style="1" customWidth="1"/>
    <col min="8" max="8" width="8.125" style="2" customWidth="1"/>
    <col min="9" max="9" width="10.125" style="2" customWidth="1"/>
    <col min="10" max="10" width="8.125" style="1" customWidth="1"/>
    <col min="11" max="12" width="5.375" style="2" customWidth="1"/>
    <col min="13" max="13" width="8.00390625" style="2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7" width="7.625" style="2" customWidth="1"/>
    <col min="18" max="16384" width="9.00390625" style="2" customWidth="1"/>
  </cols>
  <sheetData>
    <row r="1" spans="1:16" ht="26.25" customHeight="1" thickBot="1">
      <c r="A1" s="212" t="s">
        <v>309</v>
      </c>
      <c r="B1" s="213"/>
      <c r="C1" s="214" t="s">
        <v>389</v>
      </c>
      <c r="D1" s="215"/>
      <c r="E1" s="216"/>
      <c r="F1" s="42"/>
      <c r="G1" s="224" t="s">
        <v>336</v>
      </c>
      <c r="H1" s="224"/>
      <c r="I1" s="187" t="s">
        <v>395</v>
      </c>
      <c r="J1" s="43"/>
      <c r="K1" s="45"/>
      <c r="L1" s="45"/>
      <c r="M1" s="45"/>
      <c r="N1" s="45"/>
      <c r="O1" s="45"/>
      <c r="P1" s="45"/>
    </row>
    <row r="2" spans="1:16" ht="15.75" customHeight="1" thickBot="1">
      <c r="A2" s="43"/>
      <c r="B2" s="43"/>
      <c r="C2" s="209">
        <f>IF(C1="","大会名が未入力です。","")</f>
      </c>
      <c r="D2" s="209"/>
      <c r="E2" s="209"/>
      <c r="F2" s="55"/>
      <c r="G2" s="43"/>
      <c r="H2" s="45"/>
      <c r="I2" s="59"/>
      <c r="J2" s="43"/>
      <c r="K2" s="45"/>
      <c r="L2" s="45"/>
      <c r="M2" s="45"/>
      <c r="N2" s="45"/>
      <c r="O2" s="45"/>
      <c r="P2" s="45"/>
    </row>
    <row r="3" spans="1:16" ht="20.25" customHeight="1" thickBot="1">
      <c r="A3" s="218" t="s">
        <v>310</v>
      </c>
      <c r="B3" s="219"/>
      <c r="C3" s="222">
        <f>IF('申込必要事項(様式①)'!D3="","",'申込必要事項(様式①)'!D3)</f>
      </c>
      <c r="D3" s="223"/>
      <c r="E3" s="85"/>
      <c r="F3" s="86" t="s">
        <v>332</v>
      </c>
      <c r="G3" s="210">
        <f>IF('申込必要事項(様式①)'!D8="","",'申込必要事項(様式①)'!D8)</f>
      </c>
      <c r="H3" s="210"/>
      <c r="I3" s="227">
        <f>IF('申込必要事項(様式①)'!D9="","",'申込必要事項(様式①)'!D9)</f>
      </c>
      <c r="J3" s="227"/>
      <c r="K3" s="227"/>
      <c r="L3" s="45"/>
      <c r="M3" s="45"/>
      <c r="N3" s="45"/>
      <c r="O3" s="45"/>
      <c r="P3" s="45"/>
    </row>
    <row r="4" spans="1:16" ht="6" customHeight="1">
      <c r="A4" s="67"/>
      <c r="B4" s="67"/>
      <c r="C4" s="68"/>
      <c r="D4" s="55"/>
      <c r="E4" s="55"/>
      <c r="F4" s="55"/>
      <c r="G4" s="43"/>
      <c r="H4" s="45"/>
      <c r="I4" s="45"/>
      <c r="J4" s="149"/>
      <c r="K4" s="149"/>
      <c r="L4" s="45"/>
      <c r="M4" s="45"/>
      <c r="N4" s="45"/>
      <c r="O4" s="45"/>
      <c r="P4" s="45"/>
    </row>
    <row r="5" spans="1:16" ht="17.25" customHeight="1">
      <c r="A5" s="67"/>
      <c r="B5" s="67"/>
      <c r="C5" s="143" t="s">
        <v>314</v>
      </c>
      <c r="D5" s="174" t="s">
        <v>385</v>
      </c>
      <c r="E5" s="175">
        <f>COUNTIF($P$11:$P$50,1)</f>
        <v>0</v>
      </c>
      <c r="F5" s="176" t="s">
        <v>315</v>
      </c>
      <c r="G5" s="176" t="s">
        <v>386</v>
      </c>
      <c r="H5" s="190">
        <v>600</v>
      </c>
      <c r="I5" s="177" t="s">
        <v>316</v>
      </c>
      <c r="J5" s="150">
        <f>IF(E5="","",E5*H5)</f>
        <v>0</v>
      </c>
      <c r="K5" s="178" t="s">
        <v>317</v>
      </c>
      <c r="L5" s="45"/>
      <c r="M5" s="45"/>
      <c r="N5" s="45"/>
      <c r="O5" s="45"/>
      <c r="P5" s="45"/>
    </row>
    <row r="6" spans="1:16" s="170" customFormat="1" ht="17.25" customHeight="1">
      <c r="A6" s="62"/>
      <c r="B6" s="62"/>
      <c r="C6" s="186"/>
      <c r="D6" s="174" t="s">
        <v>396</v>
      </c>
      <c r="E6" s="175">
        <f>COUNTIF($P$11:$P$50,2)</f>
        <v>0</v>
      </c>
      <c r="F6" s="176" t="s">
        <v>315</v>
      </c>
      <c r="G6" s="176" t="s">
        <v>386</v>
      </c>
      <c r="H6" s="190">
        <v>900</v>
      </c>
      <c r="I6" s="177" t="s">
        <v>316</v>
      </c>
      <c r="J6" s="150">
        <f>IF(E6="","",E6*H6)</f>
        <v>0</v>
      </c>
      <c r="K6" s="178" t="s">
        <v>317</v>
      </c>
      <c r="L6" s="169"/>
      <c r="M6" s="169"/>
      <c r="N6" s="169"/>
      <c r="O6" s="169"/>
      <c r="P6" s="169"/>
    </row>
    <row r="7" spans="1:16" s="170" customFormat="1" ht="15.75" customHeight="1">
      <c r="A7" s="62"/>
      <c r="B7" s="62"/>
      <c r="C7" s="171"/>
      <c r="D7" s="172"/>
      <c r="E7" s="172"/>
      <c r="F7" s="172"/>
      <c r="G7" s="173"/>
      <c r="H7" s="169"/>
      <c r="I7" s="188" t="s">
        <v>397</v>
      </c>
      <c r="J7" s="150">
        <f>SUM(J5:J6)</f>
        <v>0</v>
      </c>
      <c r="K7" s="178" t="s">
        <v>317</v>
      </c>
      <c r="L7" s="169"/>
      <c r="M7" s="169"/>
      <c r="N7" s="169"/>
      <c r="O7" s="169"/>
      <c r="P7" s="169"/>
    </row>
    <row r="8" spans="1:16" ht="15.75" customHeight="1">
      <c r="A8" s="90"/>
      <c r="B8" s="43"/>
      <c r="C8" s="43"/>
      <c r="D8" s="43"/>
      <c r="E8" s="45"/>
      <c r="F8" s="44"/>
      <c r="G8" s="225" t="s">
        <v>301</v>
      </c>
      <c r="H8" s="225"/>
      <c r="I8" s="226" t="s">
        <v>302</v>
      </c>
      <c r="J8" s="226"/>
      <c r="K8" s="179" t="s">
        <v>311</v>
      </c>
      <c r="L8" s="45"/>
      <c r="M8" s="45"/>
      <c r="N8" s="45"/>
      <c r="O8" s="45"/>
      <c r="P8" s="45"/>
    </row>
    <row r="9" spans="1:16" s="20" customFormat="1" ht="15.75" customHeight="1">
      <c r="A9" s="151" t="s">
        <v>197</v>
      </c>
      <c r="B9" s="151" t="s">
        <v>307</v>
      </c>
      <c r="C9" s="151" t="s">
        <v>198</v>
      </c>
      <c r="D9" s="151" t="s">
        <v>298</v>
      </c>
      <c r="E9" s="152" t="s">
        <v>303</v>
      </c>
      <c r="F9" s="151" t="s">
        <v>199</v>
      </c>
      <c r="G9" s="153" t="s">
        <v>226</v>
      </c>
      <c r="H9" s="154" t="s">
        <v>305</v>
      </c>
      <c r="I9" s="155" t="s">
        <v>226</v>
      </c>
      <c r="J9" s="156" t="s">
        <v>305</v>
      </c>
      <c r="K9" s="180" t="s">
        <v>300</v>
      </c>
      <c r="L9" s="45"/>
      <c r="M9" s="145"/>
      <c r="N9" s="145"/>
      <c r="O9" s="145"/>
      <c r="P9" s="45"/>
    </row>
    <row r="10" spans="1:16" s="5" customFormat="1" ht="15.75" customHeight="1">
      <c r="A10" s="74" t="s">
        <v>224</v>
      </c>
      <c r="B10" s="84"/>
      <c r="C10" s="157" t="s">
        <v>297</v>
      </c>
      <c r="D10" s="157" t="s">
        <v>313</v>
      </c>
      <c r="E10" s="157" t="s">
        <v>383</v>
      </c>
      <c r="F10" s="158">
        <v>5</v>
      </c>
      <c r="G10" s="157" t="s">
        <v>359</v>
      </c>
      <c r="H10" s="159" t="s">
        <v>381</v>
      </c>
      <c r="I10" s="157" t="s">
        <v>376</v>
      </c>
      <c r="J10" s="160" t="s">
        <v>382</v>
      </c>
      <c r="K10" s="181"/>
      <c r="L10" s="45"/>
      <c r="M10" s="146"/>
      <c r="N10" s="146"/>
      <c r="O10" s="146"/>
      <c r="P10" s="45"/>
    </row>
    <row r="11" spans="1:16" s="5" customFormat="1" ht="17.25" customHeight="1">
      <c r="A11" s="147">
        <v>1</v>
      </c>
      <c r="B11" s="140"/>
      <c r="C11" s="53"/>
      <c r="D11" s="54"/>
      <c r="E11" s="54"/>
      <c r="F11" s="81"/>
      <c r="G11" s="82"/>
      <c r="H11" s="83"/>
      <c r="I11" s="82"/>
      <c r="J11" s="83"/>
      <c r="K11" s="182"/>
      <c r="L11" s="45"/>
      <c r="M11" s="146"/>
      <c r="N11" s="146" t="str">
        <f>IF('参加人数(様式④)'!E5="","",'参加人数(様式④)'!E5)</f>
        <v>3年100m</v>
      </c>
      <c r="O11" s="146"/>
      <c r="P11" s="45">
        <f>COUNTA(G11,I11)</f>
        <v>0</v>
      </c>
    </row>
    <row r="12" spans="1:16" s="5" customFormat="1" ht="17.25" customHeight="1">
      <c r="A12" s="147">
        <v>2</v>
      </c>
      <c r="B12" s="140"/>
      <c r="C12" s="53"/>
      <c r="D12" s="54"/>
      <c r="E12" s="54"/>
      <c r="F12" s="81"/>
      <c r="G12" s="82"/>
      <c r="H12" s="83"/>
      <c r="I12" s="82"/>
      <c r="J12" s="83"/>
      <c r="K12" s="182"/>
      <c r="L12" s="161"/>
      <c r="M12" s="146"/>
      <c r="N12" s="146" t="str">
        <f>IF('参加人数(様式④)'!E6="","",'参加人数(様式④)'!E6)</f>
        <v>4年100m</v>
      </c>
      <c r="O12" s="146"/>
      <c r="P12" s="45">
        <f aca="true" t="shared" si="0" ref="P12:P50">COUNTA(G12,I12)</f>
        <v>0</v>
      </c>
    </row>
    <row r="13" spans="1:16" s="5" customFormat="1" ht="17.25" customHeight="1">
      <c r="A13" s="147">
        <v>3</v>
      </c>
      <c r="B13" s="140"/>
      <c r="C13" s="53"/>
      <c r="D13" s="54"/>
      <c r="E13" s="54"/>
      <c r="F13" s="81"/>
      <c r="G13" s="82"/>
      <c r="H13" s="83"/>
      <c r="I13" s="82"/>
      <c r="J13" s="83"/>
      <c r="K13" s="182"/>
      <c r="L13" s="161"/>
      <c r="M13" s="146"/>
      <c r="N13" s="146" t="str">
        <f>IF('参加人数(様式④)'!E7="","",'参加人数(様式④)'!E7)</f>
        <v>5年100m</v>
      </c>
      <c r="O13" s="146"/>
      <c r="P13" s="45">
        <f t="shared" si="0"/>
        <v>0</v>
      </c>
    </row>
    <row r="14" spans="1:16" s="5" customFormat="1" ht="17.25" customHeight="1">
      <c r="A14" s="147">
        <v>4</v>
      </c>
      <c r="B14" s="140"/>
      <c r="C14" s="53"/>
      <c r="D14" s="54"/>
      <c r="E14" s="54"/>
      <c r="F14" s="81"/>
      <c r="G14" s="82"/>
      <c r="H14" s="83"/>
      <c r="I14" s="82"/>
      <c r="J14" s="83"/>
      <c r="K14" s="182"/>
      <c r="L14" s="161"/>
      <c r="M14" s="146"/>
      <c r="N14" s="146" t="str">
        <f>IF('参加人数(様式④)'!E8="","",'参加人数(様式④)'!E8)</f>
        <v>6年100m</v>
      </c>
      <c r="O14" s="146"/>
      <c r="P14" s="45">
        <f t="shared" si="0"/>
        <v>0</v>
      </c>
    </row>
    <row r="15" spans="1:16" s="5" customFormat="1" ht="17.25" customHeight="1">
      <c r="A15" s="147">
        <v>5</v>
      </c>
      <c r="B15" s="140"/>
      <c r="C15" s="53"/>
      <c r="D15" s="54"/>
      <c r="E15" s="54"/>
      <c r="F15" s="81"/>
      <c r="G15" s="82"/>
      <c r="H15" s="83"/>
      <c r="I15" s="82"/>
      <c r="J15" s="83"/>
      <c r="K15" s="182"/>
      <c r="L15" s="161"/>
      <c r="M15" s="146"/>
      <c r="N15" s="146" t="str">
        <f>IF('参加人数(様式④)'!E9="","",'参加人数(様式④)'!E9)</f>
        <v>3年800m</v>
      </c>
      <c r="O15" s="146"/>
      <c r="P15" s="45">
        <f t="shared" si="0"/>
        <v>0</v>
      </c>
    </row>
    <row r="16" spans="1:16" s="5" customFormat="1" ht="17.25" customHeight="1">
      <c r="A16" s="147">
        <v>6</v>
      </c>
      <c r="B16" s="140"/>
      <c r="C16" s="53"/>
      <c r="D16" s="54"/>
      <c r="E16" s="54"/>
      <c r="F16" s="81"/>
      <c r="G16" s="82"/>
      <c r="H16" s="83"/>
      <c r="I16" s="82"/>
      <c r="J16" s="83"/>
      <c r="K16" s="182"/>
      <c r="L16" s="161"/>
      <c r="M16" s="146"/>
      <c r="N16" s="146" t="str">
        <f>IF('参加人数(様式④)'!E10="","",'参加人数(様式④)'!E10)</f>
        <v>4年800m</v>
      </c>
      <c r="O16" s="146"/>
      <c r="P16" s="45">
        <f t="shared" si="0"/>
        <v>0</v>
      </c>
    </row>
    <row r="17" spans="1:16" s="5" customFormat="1" ht="17.25" customHeight="1">
      <c r="A17" s="147">
        <v>7</v>
      </c>
      <c r="B17" s="140"/>
      <c r="C17" s="53"/>
      <c r="D17" s="54"/>
      <c r="E17" s="54"/>
      <c r="F17" s="81"/>
      <c r="G17" s="82"/>
      <c r="H17" s="83"/>
      <c r="I17" s="82"/>
      <c r="J17" s="83"/>
      <c r="K17" s="182"/>
      <c r="L17" s="161"/>
      <c r="M17" s="146"/>
      <c r="N17" s="146" t="str">
        <f>IF('参加人数(様式④)'!E11="","",'参加人数(様式④)'!E11)</f>
        <v>5年800m</v>
      </c>
      <c r="O17" s="146"/>
      <c r="P17" s="45">
        <f t="shared" si="0"/>
        <v>0</v>
      </c>
    </row>
    <row r="18" spans="1:16" s="5" customFormat="1" ht="17.25" customHeight="1">
      <c r="A18" s="147">
        <v>8</v>
      </c>
      <c r="B18" s="140"/>
      <c r="C18" s="53"/>
      <c r="D18" s="54"/>
      <c r="E18" s="54"/>
      <c r="F18" s="81"/>
      <c r="G18" s="82"/>
      <c r="H18" s="83"/>
      <c r="I18" s="82"/>
      <c r="J18" s="83"/>
      <c r="K18" s="182"/>
      <c r="L18" s="161"/>
      <c r="M18" s="146"/>
      <c r="N18" s="146" t="str">
        <f>IF('参加人数(様式④)'!E12="","",'参加人数(様式④)'!E12)</f>
        <v>6年800m</v>
      </c>
      <c r="O18" s="146"/>
      <c r="P18" s="45">
        <f t="shared" si="0"/>
        <v>0</v>
      </c>
    </row>
    <row r="19" spans="1:16" s="5" customFormat="1" ht="17.25" customHeight="1">
      <c r="A19" s="147">
        <v>9</v>
      </c>
      <c r="B19" s="140"/>
      <c r="C19" s="53"/>
      <c r="D19" s="54"/>
      <c r="E19" s="54"/>
      <c r="F19" s="81"/>
      <c r="G19" s="82"/>
      <c r="H19" s="83"/>
      <c r="I19" s="82"/>
      <c r="J19" s="83"/>
      <c r="K19" s="182"/>
      <c r="L19" s="161"/>
      <c r="M19" s="146"/>
      <c r="N19" s="146" t="str">
        <f>IF('参加人数(様式④)'!E13="","",'参加人数(様式④)'!E13)</f>
        <v>5年走高跳</v>
      </c>
      <c r="O19" s="146"/>
      <c r="P19" s="45">
        <f t="shared" si="0"/>
        <v>0</v>
      </c>
    </row>
    <row r="20" spans="1:16" s="5" customFormat="1" ht="17.25" customHeight="1">
      <c r="A20" s="147">
        <v>10</v>
      </c>
      <c r="B20" s="140"/>
      <c r="C20" s="53"/>
      <c r="D20" s="54"/>
      <c r="E20" s="54"/>
      <c r="F20" s="81"/>
      <c r="G20" s="82"/>
      <c r="H20" s="83"/>
      <c r="I20" s="82"/>
      <c r="J20" s="83"/>
      <c r="K20" s="182"/>
      <c r="L20" s="161"/>
      <c r="M20" s="146"/>
      <c r="N20" s="146" t="str">
        <f>IF('参加人数(様式④)'!E14="","",'参加人数(様式④)'!E14)</f>
        <v>6年走高跳</v>
      </c>
      <c r="O20" s="146"/>
      <c r="P20" s="45">
        <f t="shared" si="0"/>
        <v>0</v>
      </c>
    </row>
    <row r="21" spans="1:16" s="5" customFormat="1" ht="17.25" customHeight="1">
      <c r="A21" s="147">
        <v>11</v>
      </c>
      <c r="B21" s="140"/>
      <c r="C21" s="53"/>
      <c r="D21" s="54"/>
      <c r="E21" s="54"/>
      <c r="F21" s="81"/>
      <c r="G21" s="82"/>
      <c r="H21" s="83"/>
      <c r="I21" s="82"/>
      <c r="J21" s="83"/>
      <c r="K21" s="182"/>
      <c r="L21" s="161"/>
      <c r="M21" s="146"/>
      <c r="N21" s="146" t="str">
        <f>IF('参加人数(様式④)'!E15="","",'参加人数(様式④)'!E15)</f>
        <v>3年走幅跳</v>
      </c>
      <c r="O21" s="146"/>
      <c r="P21" s="45">
        <f t="shared" si="0"/>
        <v>0</v>
      </c>
    </row>
    <row r="22" spans="1:16" s="5" customFormat="1" ht="17.25" customHeight="1">
      <c r="A22" s="147">
        <v>12</v>
      </c>
      <c r="B22" s="140"/>
      <c r="C22" s="53"/>
      <c r="D22" s="54"/>
      <c r="E22" s="54"/>
      <c r="F22" s="81"/>
      <c r="G22" s="82"/>
      <c r="H22" s="83"/>
      <c r="I22" s="82"/>
      <c r="J22" s="83"/>
      <c r="K22" s="182"/>
      <c r="L22" s="161"/>
      <c r="M22" s="146"/>
      <c r="N22" s="146" t="str">
        <f>IF('参加人数(様式④)'!E16="","",'参加人数(様式④)'!E16)</f>
        <v>4年走幅跳</v>
      </c>
      <c r="O22" s="146"/>
      <c r="P22" s="45">
        <f t="shared" si="0"/>
        <v>0</v>
      </c>
    </row>
    <row r="23" spans="1:16" s="5" customFormat="1" ht="17.25" customHeight="1">
      <c r="A23" s="147">
        <v>13</v>
      </c>
      <c r="B23" s="140"/>
      <c r="C23" s="53"/>
      <c r="D23" s="54"/>
      <c r="E23" s="54"/>
      <c r="F23" s="81"/>
      <c r="G23" s="82"/>
      <c r="H23" s="83"/>
      <c r="I23" s="82"/>
      <c r="J23" s="83"/>
      <c r="K23" s="182"/>
      <c r="L23" s="161"/>
      <c r="M23" s="146"/>
      <c r="N23" s="146" t="str">
        <f>IF('参加人数(様式④)'!E17="","",'参加人数(様式④)'!E17)</f>
        <v>5年走幅跳</v>
      </c>
      <c r="O23" s="146"/>
      <c r="P23" s="45">
        <f t="shared" si="0"/>
        <v>0</v>
      </c>
    </row>
    <row r="24" spans="1:16" s="5" customFormat="1" ht="17.25" customHeight="1">
      <c r="A24" s="147">
        <v>14</v>
      </c>
      <c r="B24" s="140"/>
      <c r="C24" s="53"/>
      <c r="D24" s="54"/>
      <c r="E24" s="54"/>
      <c r="F24" s="81"/>
      <c r="G24" s="82"/>
      <c r="H24" s="83"/>
      <c r="I24" s="82"/>
      <c r="J24" s="83"/>
      <c r="K24" s="182"/>
      <c r="L24" s="161"/>
      <c r="M24" s="146"/>
      <c r="N24" s="146" t="str">
        <f>IF('参加人数(様式④)'!E18="","",'参加人数(様式④)'!E18)</f>
        <v>6年走幅跳</v>
      </c>
      <c r="O24" s="146"/>
      <c r="P24" s="45">
        <f t="shared" si="0"/>
        <v>0</v>
      </c>
    </row>
    <row r="25" spans="1:16" s="5" customFormat="1" ht="17.25" customHeight="1">
      <c r="A25" s="147">
        <v>15</v>
      </c>
      <c r="B25" s="140"/>
      <c r="C25" s="53"/>
      <c r="D25" s="54"/>
      <c r="E25" s="54"/>
      <c r="F25" s="81"/>
      <c r="G25" s="82"/>
      <c r="H25" s="83"/>
      <c r="I25" s="82"/>
      <c r="J25" s="83"/>
      <c r="K25" s="182"/>
      <c r="L25" s="161"/>
      <c r="M25" s="146"/>
      <c r="N25" s="146" t="str">
        <f>IF('参加人数(様式④)'!E19="","",'参加人数(様式④)'!E19)</f>
        <v>6年砲丸投</v>
      </c>
      <c r="O25" s="146"/>
      <c r="P25" s="45">
        <f t="shared" si="0"/>
        <v>0</v>
      </c>
    </row>
    <row r="26" spans="1:16" s="5" customFormat="1" ht="17.25" customHeight="1">
      <c r="A26" s="147">
        <v>16</v>
      </c>
      <c r="B26" s="140"/>
      <c r="C26" s="53"/>
      <c r="D26" s="54"/>
      <c r="E26" s="54"/>
      <c r="F26" s="81"/>
      <c r="G26" s="82"/>
      <c r="H26" s="83"/>
      <c r="I26" s="82"/>
      <c r="J26" s="83"/>
      <c r="K26" s="182"/>
      <c r="L26" s="161"/>
      <c r="M26" s="146"/>
      <c r="N26" s="146" t="str">
        <f>IF('参加人数(様式④)'!E20="","",'参加人数(様式④)'!E20)</f>
        <v>3年ｼﾞｬﾍﾞﾘｯｸﾎﾞｰﾙ投</v>
      </c>
      <c r="O26" s="146"/>
      <c r="P26" s="45">
        <f t="shared" si="0"/>
        <v>0</v>
      </c>
    </row>
    <row r="27" spans="1:16" s="5" customFormat="1" ht="17.25" customHeight="1">
      <c r="A27" s="147">
        <v>17</v>
      </c>
      <c r="B27" s="140"/>
      <c r="C27" s="53"/>
      <c r="D27" s="54"/>
      <c r="E27" s="54"/>
      <c r="F27" s="81"/>
      <c r="G27" s="82"/>
      <c r="H27" s="83"/>
      <c r="I27" s="82"/>
      <c r="J27" s="83"/>
      <c r="K27" s="182"/>
      <c r="L27" s="161"/>
      <c r="M27" s="146"/>
      <c r="N27" s="146" t="str">
        <f>IF('参加人数(様式④)'!E21="","",'参加人数(様式④)'!E21)</f>
        <v>4年ｼﾞｬﾍﾞﾘｯｸﾎﾞｰﾙ投</v>
      </c>
      <c r="O27" s="146"/>
      <c r="P27" s="45">
        <f t="shared" si="0"/>
        <v>0</v>
      </c>
    </row>
    <row r="28" spans="1:16" s="5" customFormat="1" ht="17.25" customHeight="1">
      <c r="A28" s="147">
        <v>18</v>
      </c>
      <c r="B28" s="140"/>
      <c r="C28" s="53"/>
      <c r="D28" s="54"/>
      <c r="E28" s="54"/>
      <c r="F28" s="81"/>
      <c r="G28" s="82"/>
      <c r="H28" s="83"/>
      <c r="I28" s="82"/>
      <c r="J28" s="83"/>
      <c r="K28" s="182"/>
      <c r="L28" s="161"/>
      <c r="M28" s="146"/>
      <c r="N28" s="146" t="str">
        <f>IF('参加人数(様式④)'!E22="","",'参加人数(様式④)'!E22)</f>
        <v>5年ｼﾞｬﾍﾞﾘｯｸﾎﾞｰﾙ投</v>
      </c>
      <c r="O28" s="146"/>
      <c r="P28" s="45">
        <f t="shared" si="0"/>
        <v>0</v>
      </c>
    </row>
    <row r="29" spans="1:16" s="5" customFormat="1" ht="17.25" customHeight="1">
      <c r="A29" s="147">
        <v>19</v>
      </c>
      <c r="B29" s="140"/>
      <c r="C29" s="53"/>
      <c r="D29" s="54"/>
      <c r="E29" s="54"/>
      <c r="F29" s="81"/>
      <c r="G29" s="82"/>
      <c r="H29" s="83"/>
      <c r="I29" s="82"/>
      <c r="J29" s="83"/>
      <c r="K29" s="182"/>
      <c r="L29" s="161"/>
      <c r="M29" s="146"/>
      <c r="N29" s="146" t="str">
        <f>IF('参加人数(様式④)'!E23="","",'参加人数(様式④)'!E23)</f>
        <v>6年ｼﾞｬﾍﾞﾘｯｸﾎﾞｰﾙ投</v>
      </c>
      <c r="O29" s="146"/>
      <c r="P29" s="45">
        <f t="shared" si="0"/>
        <v>0</v>
      </c>
    </row>
    <row r="30" spans="1:16" s="5" customFormat="1" ht="17.25" customHeight="1">
      <c r="A30" s="147">
        <v>20</v>
      </c>
      <c r="B30" s="140"/>
      <c r="C30" s="53"/>
      <c r="D30" s="54"/>
      <c r="E30" s="54"/>
      <c r="F30" s="81"/>
      <c r="G30" s="82"/>
      <c r="H30" s="83"/>
      <c r="I30" s="82"/>
      <c r="J30" s="83"/>
      <c r="K30" s="182"/>
      <c r="L30" s="161"/>
      <c r="M30" s="146"/>
      <c r="N30" s="146">
        <f>IF('参加人数(様式④)'!E24="","",'参加人数(様式④)'!E24)</f>
      </c>
      <c r="O30" s="146"/>
      <c r="P30" s="45">
        <f t="shared" si="0"/>
        <v>0</v>
      </c>
    </row>
    <row r="31" spans="1:16" s="5" customFormat="1" ht="17.25" customHeight="1">
      <c r="A31" s="147">
        <v>21</v>
      </c>
      <c r="B31" s="140"/>
      <c r="C31" s="53"/>
      <c r="D31" s="54"/>
      <c r="E31" s="54"/>
      <c r="F31" s="81"/>
      <c r="G31" s="82"/>
      <c r="H31" s="83"/>
      <c r="I31" s="82"/>
      <c r="J31" s="83"/>
      <c r="K31" s="182"/>
      <c r="L31" s="161"/>
      <c r="M31" s="146"/>
      <c r="N31" s="146">
        <f>IF('参加人数(様式④)'!E25="","",'参加人数(様式④)'!E25)</f>
      </c>
      <c r="O31" s="146"/>
      <c r="P31" s="45">
        <f t="shared" si="0"/>
        <v>0</v>
      </c>
    </row>
    <row r="32" spans="1:16" s="5" customFormat="1" ht="17.25" customHeight="1">
      <c r="A32" s="147">
        <v>22</v>
      </c>
      <c r="B32" s="140"/>
      <c r="C32" s="53"/>
      <c r="D32" s="54"/>
      <c r="E32" s="54"/>
      <c r="F32" s="81"/>
      <c r="G32" s="82"/>
      <c r="H32" s="83"/>
      <c r="I32" s="82"/>
      <c r="J32" s="83"/>
      <c r="K32" s="182"/>
      <c r="L32" s="161"/>
      <c r="M32" s="146"/>
      <c r="N32" s="146"/>
      <c r="O32" s="146"/>
      <c r="P32" s="45">
        <f t="shared" si="0"/>
        <v>0</v>
      </c>
    </row>
    <row r="33" spans="1:16" s="5" customFormat="1" ht="17.25" customHeight="1">
      <c r="A33" s="147">
        <v>23</v>
      </c>
      <c r="B33" s="140"/>
      <c r="C33" s="53"/>
      <c r="D33" s="54"/>
      <c r="E33" s="54"/>
      <c r="F33" s="81"/>
      <c r="G33" s="82"/>
      <c r="H33" s="83"/>
      <c r="I33" s="82"/>
      <c r="J33" s="83"/>
      <c r="K33" s="182"/>
      <c r="L33" s="161"/>
      <c r="M33" s="146"/>
      <c r="N33" s="146"/>
      <c r="O33" s="146"/>
      <c r="P33" s="45">
        <f t="shared" si="0"/>
        <v>0</v>
      </c>
    </row>
    <row r="34" spans="1:16" s="5" customFormat="1" ht="17.25" customHeight="1">
      <c r="A34" s="147">
        <v>24</v>
      </c>
      <c r="B34" s="140"/>
      <c r="C34" s="53"/>
      <c r="D34" s="54"/>
      <c r="E34" s="54"/>
      <c r="F34" s="81"/>
      <c r="G34" s="82"/>
      <c r="H34" s="83"/>
      <c r="I34" s="82"/>
      <c r="J34" s="83"/>
      <c r="K34" s="182"/>
      <c r="L34" s="161"/>
      <c r="M34" s="146"/>
      <c r="N34" s="146"/>
      <c r="O34" s="146"/>
      <c r="P34" s="45">
        <f t="shared" si="0"/>
        <v>0</v>
      </c>
    </row>
    <row r="35" spans="1:16" s="5" customFormat="1" ht="17.25" customHeight="1">
      <c r="A35" s="147">
        <v>25</v>
      </c>
      <c r="B35" s="140"/>
      <c r="C35" s="53"/>
      <c r="D35" s="54"/>
      <c r="E35" s="54"/>
      <c r="F35" s="81"/>
      <c r="G35" s="82"/>
      <c r="H35" s="83"/>
      <c r="I35" s="82"/>
      <c r="J35" s="83"/>
      <c r="K35" s="182"/>
      <c r="L35" s="161"/>
      <c r="M35" s="146"/>
      <c r="N35" s="146"/>
      <c r="O35" s="146"/>
      <c r="P35" s="45">
        <f t="shared" si="0"/>
        <v>0</v>
      </c>
    </row>
    <row r="36" spans="1:16" s="5" customFormat="1" ht="17.25" customHeight="1">
      <c r="A36" s="147">
        <v>26</v>
      </c>
      <c r="B36" s="140"/>
      <c r="C36" s="53"/>
      <c r="D36" s="54"/>
      <c r="E36" s="54"/>
      <c r="F36" s="81"/>
      <c r="G36" s="82"/>
      <c r="H36" s="83"/>
      <c r="I36" s="82"/>
      <c r="J36" s="83"/>
      <c r="K36" s="182"/>
      <c r="L36" s="161"/>
      <c r="M36" s="146"/>
      <c r="N36" s="146"/>
      <c r="O36" s="146"/>
      <c r="P36" s="45">
        <f t="shared" si="0"/>
        <v>0</v>
      </c>
    </row>
    <row r="37" spans="1:16" s="5" customFormat="1" ht="17.25" customHeight="1">
      <c r="A37" s="147">
        <v>27</v>
      </c>
      <c r="B37" s="140"/>
      <c r="C37" s="53"/>
      <c r="D37" s="54"/>
      <c r="E37" s="54"/>
      <c r="F37" s="81"/>
      <c r="G37" s="82"/>
      <c r="H37" s="83"/>
      <c r="I37" s="82"/>
      <c r="J37" s="83"/>
      <c r="K37" s="182"/>
      <c r="L37" s="161"/>
      <c r="M37" s="146"/>
      <c r="N37" s="146"/>
      <c r="O37" s="146"/>
      <c r="P37" s="45">
        <f t="shared" si="0"/>
        <v>0</v>
      </c>
    </row>
    <row r="38" spans="1:16" s="5" customFormat="1" ht="17.25" customHeight="1">
      <c r="A38" s="147">
        <v>28</v>
      </c>
      <c r="B38" s="140"/>
      <c r="C38" s="53"/>
      <c r="D38" s="54"/>
      <c r="E38" s="54"/>
      <c r="F38" s="81"/>
      <c r="G38" s="82"/>
      <c r="H38" s="83"/>
      <c r="I38" s="82"/>
      <c r="J38" s="83"/>
      <c r="K38" s="182"/>
      <c r="L38" s="161"/>
      <c r="M38" s="146"/>
      <c r="N38" s="146"/>
      <c r="O38" s="146"/>
      <c r="P38" s="45">
        <f t="shared" si="0"/>
        <v>0</v>
      </c>
    </row>
    <row r="39" spans="1:16" s="5" customFormat="1" ht="17.25" customHeight="1">
      <c r="A39" s="147">
        <v>29</v>
      </c>
      <c r="B39" s="140"/>
      <c r="C39" s="53"/>
      <c r="D39" s="54"/>
      <c r="E39" s="54"/>
      <c r="F39" s="81"/>
      <c r="G39" s="82"/>
      <c r="H39" s="83"/>
      <c r="I39" s="82"/>
      <c r="J39" s="83"/>
      <c r="K39" s="182"/>
      <c r="L39" s="161"/>
      <c r="M39" s="146"/>
      <c r="N39" s="146"/>
      <c r="O39" s="146"/>
      <c r="P39" s="45">
        <f t="shared" si="0"/>
        <v>0</v>
      </c>
    </row>
    <row r="40" spans="1:16" s="5" customFormat="1" ht="17.25" customHeight="1">
      <c r="A40" s="147">
        <v>30</v>
      </c>
      <c r="B40" s="140"/>
      <c r="C40" s="54"/>
      <c r="D40" s="54"/>
      <c r="E40" s="54"/>
      <c r="F40" s="81"/>
      <c r="G40" s="82"/>
      <c r="H40" s="83"/>
      <c r="I40" s="82"/>
      <c r="J40" s="83"/>
      <c r="K40" s="182"/>
      <c r="L40" s="161"/>
      <c r="M40" s="146"/>
      <c r="N40" s="146"/>
      <c r="O40" s="146"/>
      <c r="P40" s="45">
        <f t="shared" si="0"/>
        <v>0</v>
      </c>
    </row>
    <row r="41" spans="1:16" s="5" customFormat="1" ht="17.25" customHeight="1">
      <c r="A41" s="147">
        <v>31</v>
      </c>
      <c r="B41" s="140"/>
      <c r="C41" s="54"/>
      <c r="D41" s="54"/>
      <c r="E41" s="54"/>
      <c r="F41" s="81"/>
      <c r="G41" s="82"/>
      <c r="H41" s="83"/>
      <c r="I41" s="82"/>
      <c r="J41" s="83"/>
      <c r="K41" s="182"/>
      <c r="L41" s="161"/>
      <c r="M41" s="146"/>
      <c r="N41" s="146"/>
      <c r="O41" s="146"/>
      <c r="P41" s="45">
        <f t="shared" si="0"/>
        <v>0</v>
      </c>
    </row>
    <row r="42" spans="1:16" s="5" customFormat="1" ht="17.25" customHeight="1">
      <c r="A42" s="147">
        <v>32</v>
      </c>
      <c r="B42" s="140"/>
      <c r="C42" s="54"/>
      <c r="D42" s="54"/>
      <c r="E42" s="54"/>
      <c r="F42" s="81"/>
      <c r="G42" s="82"/>
      <c r="H42" s="83"/>
      <c r="I42" s="82"/>
      <c r="J42" s="83"/>
      <c r="K42" s="182"/>
      <c r="L42" s="161"/>
      <c r="M42" s="146"/>
      <c r="N42" s="146"/>
      <c r="O42" s="146"/>
      <c r="P42" s="45">
        <f t="shared" si="0"/>
        <v>0</v>
      </c>
    </row>
    <row r="43" spans="1:16" s="5" customFormat="1" ht="17.25" customHeight="1">
      <c r="A43" s="147">
        <v>33</v>
      </c>
      <c r="B43" s="140"/>
      <c r="C43" s="54"/>
      <c r="D43" s="54"/>
      <c r="E43" s="54"/>
      <c r="F43" s="81"/>
      <c r="G43" s="82"/>
      <c r="H43" s="83"/>
      <c r="I43" s="82"/>
      <c r="J43" s="83"/>
      <c r="K43" s="182"/>
      <c r="L43" s="161"/>
      <c r="M43" s="146"/>
      <c r="N43" s="146"/>
      <c r="O43" s="146"/>
      <c r="P43" s="45">
        <f t="shared" si="0"/>
        <v>0</v>
      </c>
    </row>
    <row r="44" spans="1:16" s="5" customFormat="1" ht="17.25" customHeight="1">
      <c r="A44" s="147">
        <v>34</v>
      </c>
      <c r="B44" s="140"/>
      <c r="C44" s="54"/>
      <c r="D44" s="54"/>
      <c r="E44" s="54"/>
      <c r="F44" s="81"/>
      <c r="G44" s="82"/>
      <c r="H44" s="83"/>
      <c r="I44" s="82"/>
      <c r="J44" s="83"/>
      <c r="K44" s="182"/>
      <c r="L44" s="161"/>
      <c r="M44" s="146"/>
      <c r="N44" s="146"/>
      <c r="O44" s="146"/>
      <c r="P44" s="45">
        <f t="shared" si="0"/>
        <v>0</v>
      </c>
    </row>
    <row r="45" spans="1:16" s="5" customFormat="1" ht="17.25" customHeight="1">
      <c r="A45" s="147">
        <v>35</v>
      </c>
      <c r="B45" s="140"/>
      <c r="C45" s="54"/>
      <c r="D45" s="54"/>
      <c r="E45" s="54"/>
      <c r="F45" s="81"/>
      <c r="G45" s="82"/>
      <c r="H45" s="83"/>
      <c r="I45" s="82"/>
      <c r="J45" s="83"/>
      <c r="K45" s="182"/>
      <c r="L45" s="161"/>
      <c r="M45" s="146"/>
      <c r="N45" s="146"/>
      <c r="O45" s="146"/>
      <c r="P45" s="45">
        <f t="shared" si="0"/>
        <v>0</v>
      </c>
    </row>
    <row r="46" spans="1:16" s="5" customFormat="1" ht="17.25" customHeight="1">
      <c r="A46" s="147">
        <v>36</v>
      </c>
      <c r="B46" s="140"/>
      <c r="C46" s="54"/>
      <c r="D46" s="54"/>
      <c r="E46" s="54"/>
      <c r="F46" s="81"/>
      <c r="G46" s="82"/>
      <c r="H46" s="83"/>
      <c r="I46" s="82"/>
      <c r="J46" s="83"/>
      <c r="K46" s="182"/>
      <c r="L46" s="161"/>
      <c r="M46" s="146"/>
      <c r="N46" s="146"/>
      <c r="O46" s="146"/>
      <c r="P46" s="45">
        <f t="shared" si="0"/>
        <v>0</v>
      </c>
    </row>
    <row r="47" spans="1:16" s="5" customFormat="1" ht="17.25" customHeight="1">
      <c r="A47" s="147">
        <v>37</v>
      </c>
      <c r="B47" s="140"/>
      <c r="C47" s="54"/>
      <c r="D47" s="54"/>
      <c r="E47" s="54"/>
      <c r="F47" s="81"/>
      <c r="G47" s="82"/>
      <c r="H47" s="83"/>
      <c r="I47" s="82"/>
      <c r="J47" s="83"/>
      <c r="K47" s="182"/>
      <c r="L47" s="161"/>
      <c r="M47" s="146"/>
      <c r="N47" s="146"/>
      <c r="O47" s="146"/>
      <c r="P47" s="45">
        <f t="shared" si="0"/>
        <v>0</v>
      </c>
    </row>
    <row r="48" spans="1:16" s="5" customFormat="1" ht="17.25" customHeight="1">
      <c r="A48" s="147">
        <v>38</v>
      </c>
      <c r="B48" s="140"/>
      <c r="C48" s="54"/>
      <c r="D48" s="54"/>
      <c r="E48" s="54"/>
      <c r="F48" s="81"/>
      <c r="G48" s="82"/>
      <c r="H48" s="83"/>
      <c r="I48" s="82"/>
      <c r="J48" s="83"/>
      <c r="K48" s="182"/>
      <c r="L48" s="161"/>
      <c r="M48" s="146"/>
      <c r="N48" s="146"/>
      <c r="O48" s="146"/>
      <c r="P48" s="45">
        <f t="shared" si="0"/>
        <v>0</v>
      </c>
    </row>
    <row r="49" spans="1:16" s="5" customFormat="1" ht="17.25" customHeight="1">
      <c r="A49" s="147">
        <v>39</v>
      </c>
      <c r="B49" s="140"/>
      <c r="C49" s="54"/>
      <c r="D49" s="54"/>
      <c r="E49" s="54"/>
      <c r="F49" s="81"/>
      <c r="G49" s="82"/>
      <c r="H49" s="83"/>
      <c r="I49" s="82"/>
      <c r="J49" s="83"/>
      <c r="K49" s="182"/>
      <c r="L49" s="161"/>
      <c r="M49" s="146"/>
      <c r="N49" s="146"/>
      <c r="O49" s="146"/>
      <c r="P49" s="45">
        <f t="shared" si="0"/>
        <v>0</v>
      </c>
    </row>
    <row r="50" spans="1:16" s="5" customFormat="1" ht="17.25" customHeight="1">
      <c r="A50" s="147">
        <v>40</v>
      </c>
      <c r="B50" s="140"/>
      <c r="C50" s="54"/>
      <c r="D50" s="54"/>
      <c r="E50" s="54"/>
      <c r="F50" s="81"/>
      <c r="G50" s="82"/>
      <c r="H50" s="83"/>
      <c r="I50" s="82"/>
      <c r="J50" s="83"/>
      <c r="K50" s="182"/>
      <c r="L50" s="161"/>
      <c r="M50" s="146"/>
      <c r="N50" s="146"/>
      <c r="O50" s="146"/>
      <c r="P50" s="45">
        <f t="shared" si="0"/>
        <v>0</v>
      </c>
    </row>
    <row r="51" spans="1:16" ht="12" customHeight="1">
      <c r="A51" s="43"/>
      <c r="B51" s="43"/>
      <c r="C51" s="43"/>
      <c r="D51" s="43"/>
      <c r="E51" s="45"/>
      <c r="F51" s="44"/>
      <c r="G51" s="43"/>
      <c r="H51" s="45"/>
      <c r="I51" s="45"/>
      <c r="J51" s="43"/>
      <c r="K51" s="45"/>
      <c r="L51" s="45"/>
      <c r="M51" s="45"/>
      <c r="N51" s="45"/>
      <c r="O51" s="45"/>
      <c r="P51" s="45"/>
    </row>
    <row r="52" spans="1:16" ht="18.75" customHeight="1">
      <c r="A52" s="43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ht="18.75" customHeight="1">
      <c r="A53" s="43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1:16" ht="18.75" customHeight="1">
      <c r="A54" s="43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7.25" customHeight="1">
      <c r="A55" s="43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13.5">
      <c r="A56" s="43"/>
      <c r="B56" s="43"/>
      <c r="C56" s="43"/>
      <c r="D56" s="43"/>
      <c r="E56" s="45"/>
      <c r="F56" s="44"/>
      <c r="G56" s="43"/>
      <c r="H56" s="45"/>
      <c r="I56" s="45"/>
      <c r="J56" s="43"/>
      <c r="K56" s="45"/>
      <c r="L56" s="45"/>
      <c r="M56" s="45"/>
      <c r="N56" s="45"/>
      <c r="O56" s="45"/>
      <c r="P56" s="45"/>
    </row>
    <row r="57" spans="1:16" ht="13.5">
      <c r="A57" s="43"/>
      <c r="B57" s="43"/>
      <c r="C57" s="43"/>
      <c r="D57" s="43"/>
      <c r="E57" s="45"/>
      <c r="F57" s="44"/>
      <c r="G57" s="43"/>
      <c r="H57" s="45"/>
      <c r="I57" s="45"/>
      <c r="J57" s="43"/>
      <c r="K57" s="45"/>
      <c r="L57" s="45"/>
      <c r="M57" s="45"/>
      <c r="N57" s="45"/>
      <c r="O57" s="45"/>
      <c r="P57" s="45"/>
    </row>
    <row r="58" spans="1:16" ht="13.5">
      <c r="A58" s="43"/>
      <c r="B58" s="43"/>
      <c r="C58" s="43"/>
      <c r="D58" s="43"/>
      <c r="E58" s="45"/>
      <c r="F58" s="44"/>
      <c r="G58" s="43"/>
      <c r="H58" s="45"/>
      <c r="I58" s="45"/>
      <c r="J58" s="43"/>
      <c r="K58" s="45"/>
      <c r="L58" s="45"/>
      <c r="M58" s="45"/>
      <c r="N58" s="45"/>
      <c r="O58" s="45"/>
      <c r="P58" s="45"/>
    </row>
    <row r="59" spans="1:16" ht="13.5">
      <c r="A59" s="43"/>
      <c r="B59" s="43"/>
      <c r="C59" s="43"/>
      <c r="D59" s="43"/>
      <c r="E59" s="45"/>
      <c r="F59" s="44"/>
      <c r="G59" s="43"/>
      <c r="H59" s="45"/>
      <c r="I59" s="45"/>
      <c r="J59" s="43"/>
      <c r="K59" s="45"/>
      <c r="L59" s="45"/>
      <c r="M59" s="45"/>
      <c r="N59" s="45"/>
      <c r="O59" s="45"/>
      <c r="P59" s="45"/>
    </row>
    <row r="60" spans="1:16" ht="13.5">
      <c r="A60" s="43"/>
      <c r="B60" s="43"/>
      <c r="C60" s="43"/>
      <c r="D60" s="43"/>
      <c r="E60" s="45"/>
      <c r="F60" s="44"/>
      <c r="G60" s="43"/>
      <c r="H60" s="45"/>
      <c r="I60" s="45"/>
      <c r="J60" s="43"/>
      <c r="K60" s="45"/>
      <c r="L60" s="45"/>
      <c r="M60" s="45"/>
      <c r="N60" s="45"/>
      <c r="O60" s="45"/>
      <c r="P60" s="45"/>
    </row>
    <row r="61" spans="1:16" ht="13.5">
      <c r="A61" s="43"/>
      <c r="B61" s="43"/>
      <c r="C61" s="43"/>
      <c r="D61" s="43"/>
      <c r="E61" s="45"/>
      <c r="F61" s="44"/>
      <c r="G61" s="43"/>
      <c r="H61" s="45"/>
      <c r="I61" s="45"/>
      <c r="J61" s="43"/>
      <c r="K61" s="45"/>
      <c r="L61" s="45"/>
      <c r="M61" s="45"/>
      <c r="N61" s="45"/>
      <c r="O61" s="45"/>
      <c r="P61" s="45"/>
    </row>
    <row r="62" spans="1:16" ht="13.5">
      <c r="A62" s="43"/>
      <c r="B62" s="43"/>
      <c r="C62" s="43"/>
      <c r="D62" s="43"/>
      <c r="E62" s="45"/>
      <c r="F62" s="44"/>
      <c r="G62" s="43"/>
      <c r="H62" s="45"/>
      <c r="I62" s="45"/>
      <c r="J62" s="43"/>
      <c r="K62" s="45"/>
      <c r="L62" s="45"/>
      <c r="M62" s="45"/>
      <c r="N62" s="45"/>
      <c r="O62" s="45"/>
      <c r="P62" s="45"/>
    </row>
    <row r="63" spans="1:16" ht="13.5">
      <c r="A63" s="43"/>
      <c r="B63" s="43"/>
      <c r="C63" s="43"/>
      <c r="D63" s="43"/>
      <c r="E63" s="45"/>
      <c r="F63" s="44"/>
      <c r="G63" s="43"/>
      <c r="H63" s="45"/>
      <c r="I63" s="45"/>
      <c r="J63" s="43"/>
      <c r="K63" s="45"/>
      <c r="L63" s="45"/>
      <c r="M63" s="45"/>
      <c r="N63" s="45"/>
      <c r="O63" s="45"/>
      <c r="P63" s="45"/>
    </row>
    <row r="64" spans="1:16" ht="13.5">
      <c r="A64" s="43"/>
      <c r="B64" s="43"/>
      <c r="C64" s="43"/>
      <c r="D64" s="43"/>
      <c r="E64" s="45"/>
      <c r="F64" s="44"/>
      <c r="G64" s="43"/>
      <c r="H64" s="45"/>
      <c r="I64" s="45"/>
      <c r="J64" s="43"/>
      <c r="K64" s="45"/>
      <c r="L64" s="45"/>
      <c r="M64" s="45"/>
      <c r="N64" s="45"/>
      <c r="O64" s="45"/>
      <c r="P64" s="45"/>
    </row>
    <row r="65" spans="1:16" ht="13.5">
      <c r="A65" s="43"/>
      <c r="B65" s="43"/>
      <c r="C65" s="43"/>
      <c r="D65" s="43"/>
      <c r="E65" s="45"/>
      <c r="F65" s="44"/>
      <c r="G65" s="43"/>
      <c r="H65" s="45"/>
      <c r="I65" s="45"/>
      <c r="J65" s="43"/>
      <c r="K65" s="45"/>
      <c r="L65" s="45"/>
      <c r="M65" s="45"/>
      <c r="N65" s="45"/>
      <c r="O65" s="45"/>
      <c r="P65" s="45"/>
    </row>
    <row r="66" spans="1:16" ht="13.5">
      <c r="A66" s="43"/>
      <c r="B66" s="43"/>
      <c r="C66" s="43"/>
      <c r="D66" s="43"/>
      <c r="E66" s="45"/>
      <c r="F66" s="44"/>
      <c r="G66" s="43"/>
      <c r="H66" s="45"/>
      <c r="I66" s="45"/>
      <c r="J66" s="43"/>
      <c r="K66" s="45"/>
      <c r="L66" s="45"/>
      <c r="M66" s="45"/>
      <c r="N66" s="45"/>
      <c r="O66" s="45"/>
      <c r="P66" s="45"/>
    </row>
    <row r="67" spans="1:16" ht="13.5">
      <c r="A67" s="43"/>
      <c r="B67" s="43"/>
      <c r="C67" s="43"/>
      <c r="D67" s="43"/>
      <c r="E67" s="45"/>
      <c r="F67" s="44"/>
      <c r="G67" s="43"/>
      <c r="H67" s="45"/>
      <c r="I67" s="45"/>
      <c r="J67" s="43"/>
      <c r="K67" s="45"/>
      <c r="L67" s="45"/>
      <c r="M67" s="45"/>
      <c r="N67" s="45"/>
      <c r="O67" s="45"/>
      <c r="P67" s="45"/>
    </row>
    <row r="68" spans="1:16" ht="13.5">
      <c r="A68" s="43"/>
      <c r="B68" s="43"/>
      <c r="C68" s="43"/>
      <c r="D68" s="43"/>
      <c r="E68" s="45"/>
      <c r="F68" s="44"/>
      <c r="G68" s="43"/>
      <c r="H68" s="45"/>
      <c r="I68" s="45"/>
      <c r="J68" s="43"/>
      <c r="K68" s="45"/>
      <c r="L68" s="45"/>
      <c r="M68" s="45"/>
      <c r="N68" s="45"/>
      <c r="O68" s="45"/>
      <c r="P68" s="45"/>
    </row>
    <row r="69" spans="1:16" ht="13.5">
      <c r="A69" s="43"/>
      <c r="B69" s="43"/>
      <c r="C69" s="43"/>
      <c r="D69" s="43"/>
      <c r="E69" s="45"/>
      <c r="F69" s="44"/>
      <c r="G69" s="43"/>
      <c r="H69" s="45"/>
      <c r="I69" s="45"/>
      <c r="J69" s="43"/>
      <c r="K69" s="45"/>
      <c r="L69" s="45"/>
      <c r="M69" s="45"/>
      <c r="N69" s="45"/>
      <c r="O69" s="45"/>
      <c r="P69" s="45"/>
    </row>
    <row r="70" spans="1:16" ht="13.5">
      <c r="A70" s="43"/>
      <c r="B70" s="43"/>
      <c r="C70" s="43"/>
      <c r="D70" s="43"/>
      <c r="E70" s="45"/>
      <c r="F70" s="44"/>
      <c r="G70" s="43"/>
      <c r="H70" s="45"/>
      <c r="I70" s="45"/>
      <c r="J70" s="43"/>
      <c r="K70" s="45"/>
      <c r="L70" s="45"/>
      <c r="M70" s="45"/>
      <c r="N70" s="45"/>
      <c r="O70" s="45"/>
      <c r="P70" s="45"/>
    </row>
    <row r="71" spans="1:16" ht="13.5">
      <c r="A71" s="43"/>
      <c r="B71" s="43"/>
      <c r="C71" s="43"/>
      <c r="D71" s="43"/>
      <c r="E71" s="45"/>
      <c r="F71" s="44"/>
      <c r="G71" s="43"/>
      <c r="H71" s="45"/>
      <c r="I71" s="45"/>
      <c r="J71" s="43"/>
      <c r="K71" s="45"/>
      <c r="L71" s="45"/>
      <c r="M71" s="45"/>
      <c r="N71" s="45"/>
      <c r="O71" s="45"/>
      <c r="P71" s="45"/>
    </row>
    <row r="72" spans="1:16" ht="13.5">
      <c r="A72" s="43"/>
      <c r="B72" s="43"/>
      <c r="C72" s="43"/>
      <c r="D72" s="43"/>
      <c r="E72" s="45"/>
      <c r="F72" s="44"/>
      <c r="G72" s="43"/>
      <c r="H72" s="45"/>
      <c r="I72" s="45"/>
      <c r="J72" s="43"/>
      <c r="K72" s="45"/>
      <c r="L72" s="45"/>
      <c r="M72" s="45"/>
      <c r="N72" s="45"/>
      <c r="O72" s="45"/>
      <c r="P72" s="45"/>
    </row>
    <row r="73" spans="1:16" ht="13.5">
      <c r="A73" s="43"/>
      <c r="B73" s="43"/>
      <c r="C73" s="43"/>
      <c r="D73" s="43"/>
      <c r="E73" s="45"/>
      <c r="F73" s="44"/>
      <c r="G73" s="43"/>
      <c r="H73" s="45"/>
      <c r="I73" s="45"/>
      <c r="J73" s="43"/>
      <c r="K73" s="45"/>
      <c r="L73" s="45"/>
      <c r="M73" s="45"/>
      <c r="N73" s="45"/>
      <c r="O73" s="45"/>
      <c r="P73" s="45"/>
    </row>
    <row r="74" spans="1:16" ht="13.5">
      <c r="A74" s="43"/>
      <c r="B74" s="43"/>
      <c r="C74" s="43"/>
      <c r="D74" s="43"/>
      <c r="E74" s="45"/>
      <c r="F74" s="44"/>
      <c r="G74" s="43"/>
      <c r="H74" s="45"/>
      <c r="I74" s="45"/>
      <c r="J74" s="43"/>
      <c r="K74" s="45"/>
      <c r="L74" s="45"/>
      <c r="M74" s="45"/>
      <c r="N74" s="45"/>
      <c r="O74" s="45"/>
      <c r="P74" s="45"/>
    </row>
    <row r="75" spans="1:16" ht="13.5">
      <c r="A75" s="43"/>
      <c r="B75" s="43"/>
      <c r="C75" s="43"/>
      <c r="D75" s="43"/>
      <c r="E75" s="45"/>
      <c r="F75" s="44"/>
      <c r="G75" s="43"/>
      <c r="H75" s="45"/>
      <c r="I75" s="45"/>
      <c r="J75" s="43"/>
      <c r="K75" s="45"/>
      <c r="L75" s="45"/>
      <c r="M75" s="45"/>
      <c r="N75" s="45"/>
      <c r="O75" s="45"/>
      <c r="P75" s="45"/>
    </row>
    <row r="76" spans="1:16" ht="13.5">
      <c r="A76" s="43"/>
      <c r="B76" s="43"/>
      <c r="C76" s="43"/>
      <c r="D76" s="43"/>
      <c r="E76" s="45"/>
      <c r="F76" s="44"/>
      <c r="G76" s="43"/>
      <c r="H76" s="45"/>
      <c r="I76" s="45"/>
      <c r="J76" s="43"/>
      <c r="K76" s="45"/>
      <c r="L76" s="45"/>
      <c r="M76" s="45"/>
      <c r="N76" s="45"/>
      <c r="O76" s="45"/>
      <c r="P76" s="45"/>
    </row>
    <row r="77" spans="1:16" ht="13.5">
      <c r="A77" s="43"/>
      <c r="B77" s="43"/>
      <c r="C77" s="43"/>
      <c r="D77" s="43"/>
      <c r="E77" s="45"/>
      <c r="F77" s="44"/>
      <c r="G77" s="43"/>
      <c r="H77" s="45"/>
      <c r="I77" s="45"/>
      <c r="J77" s="43"/>
      <c r="K77" s="45"/>
      <c r="L77" s="45"/>
      <c r="M77" s="45"/>
      <c r="N77" s="45"/>
      <c r="O77" s="45"/>
      <c r="P77" s="45"/>
    </row>
    <row r="78" spans="1:16" ht="13.5">
      <c r="A78" s="43"/>
      <c r="B78" s="43"/>
      <c r="C78" s="43"/>
      <c r="D78" s="43"/>
      <c r="E78" s="45"/>
      <c r="F78" s="44"/>
      <c r="G78" s="43"/>
      <c r="H78" s="45"/>
      <c r="I78" s="45"/>
      <c r="J78" s="43"/>
      <c r="K78" s="45"/>
      <c r="L78" s="45"/>
      <c r="M78" s="45"/>
      <c r="N78" s="45"/>
      <c r="O78" s="45"/>
      <c r="P78" s="45"/>
    </row>
  </sheetData>
  <sheetProtection sheet="1" selectLockedCells="1"/>
  <mergeCells count="10">
    <mergeCell ref="G8:H8"/>
    <mergeCell ref="I8:J8"/>
    <mergeCell ref="G3:H3"/>
    <mergeCell ref="I3:K3"/>
    <mergeCell ref="A3:B3"/>
    <mergeCell ref="A1:B1"/>
    <mergeCell ref="C1:E1"/>
    <mergeCell ref="C3:D3"/>
    <mergeCell ref="C2:E2"/>
    <mergeCell ref="G1:H1"/>
  </mergeCells>
  <dataValidations count="5">
    <dataValidation type="list" allowBlank="1" showInputMessage="1" showErrorMessage="1" sqref="L12:L50">
      <formula1>"○"</formula1>
    </dataValidation>
    <dataValidation allowBlank="1" showInputMessage="1" showErrorMessage="1" imeMode="disabled" sqref="H11:H50 J11:J50"/>
    <dataValidation type="list" allowBlank="1" showInputMessage="1" showErrorMessage="1" error="入力が正しくありません&#10;" sqref="I11:I50 G11:G50">
      <formula1>'女子(様式②)'!$N$10:$N$36</formula1>
    </dataValidation>
    <dataValidation allowBlank="1" showInputMessage="1" showErrorMessage="1" imeMode="on" sqref="C11:C50 E11:E50"/>
    <dataValidation allowBlank="1" showInputMessage="1" showErrorMessage="1" imeMode="halfKatakana" sqref="D10:D50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6.5">
      <c r="A1" s="11" t="s">
        <v>51</v>
      </c>
      <c r="B1" s="11" t="s">
        <v>207</v>
      </c>
      <c r="C1" s="11" t="s">
        <v>210</v>
      </c>
    </row>
    <row r="2" spans="1:3" ht="16.5">
      <c r="A2" s="11" t="s">
        <v>64</v>
      </c>
      <c r="B2" s="11" t="s">
        <v>65</v>
      </c>
      <c r="C2" s="11"/>
    </row>
    <row r="3" spans="1:3" ht="16.5">
      <c r="A3" s="11" t="s">
        <v>66</v>
      </c>
      <c r="B3" s="11" t="s">
        <v>67</v>
      </c>
      <c r="C3" s="11"/>
    </row>
    <row r="4" spans="1:3" ht="16.5">
      <c r="A4" s="11" t="s">
        <v>68</v>
      </c>
      <c r="B4" s="11" t="s">
        <v>69</v>
      </c>
      <c r="C4" s="11"/>
    </row>
    <row r="5" spans="1:3" ht="16.5">
      <c r="A5" s="11" t="s">
        <v>70</v>
      </c>
      <c r="B5" s="11" t="s">
        <v>71</v>
      </c>
      <c r="C5" s="11"/>
    </row>
    <row r="6" spans="1:3" ht="16.5">
      <c r="A6" s="11" t="s">
        <v>73</v>
      </c>
      <c r="B6" s="11" t="s">
        <v>202</v>
      </c>
      <c r="C6" s="11"/>
    </row>
    <row r="7" spans="1:3" ht="16.5">
      <c r="A7" s="11" t="s">
        <v>201</v>
      </c>
      <c r="B7" s="11" t="s">
        <v>79</v>
      </c>
      <c r="C7" s="11"/>
    </row>
    <row r="8" spans="1:3" ht="16.5">
      <c r="A8" s="11" t="s">
        <v>80</v>
      </c>
      <c r="B8" s="11" t="s">
        <v>81</v>
      </c>
      <c r="C8" s="11"/>
    </row>
    <row r="9" spans="1:3" ht="16.5">
      <c r="A9" s="11" t="s">
        <v>99</v>
      </c>
      <c r="B9" s="11" t="s">
        <v>100</v>
      </c>
      <c r="C9" s="11" t="s">
        <v>181</v>
      </c>
    </row>
    <row r="10" spans="1:3" ht="16.5">
      <c r="A10" s="11" t="s">
        <v>107</v>
      </c>
      <c r="B10" s="11" t="s">
        <v>108</v>
      </c>
      <c r="C10" s="11" t="s">
        <v>187</v>
      </c>
    </row>
    <row r="11" spans="1:3" ht="16.5">
      <c r="A11" s="11" t="s">
        <v>114</v>
      </c>
      <c r="B11" s="11" t="s">
        <v>115</v>
      </c>
      <c r="C11" s="11" t="s">
        <v>192</v>
      </c>
    </row>
    <row r="12" spans="1:3" ht="16.5">
      <c r="A12" s="11" t="s">
        <v>122</v>
      </c>
      <c r="B12" s="11" t="s">
        <v>236</v>
      </c>
      <c r="C12" s="11" t="s">
        <v>208</v>
      </c>
    </row>
    <row r="13" spans="1:3" ht="16.5">
      <c r="A13" s="11" t="s">
        <v>237</v>
      </c>
      <c r="B13" s="11" t="s">
        <v>238</v>
      </c>
      <c r="C13" s="11" t="s">
        <v>208</v>
      </c>
    </row>
    <row r="14" spans="1:3" ht="16.5">
      <c r="A14" s="11" t="s">
        <v>243</v>
      </c>
      <c r="B14" s="11" t="s">
        <v>244</v>
      </c>
      <c r="C14" s="11" t="s">
        <v>208</v>
      </c>
    </row>
    <row r="15" spans="1:3" ht="16.5">
      <c r="A15" s="11" t="s">
        <v>245</v>
      </c>
      <c r="B15" s="11" t="s">
        <v>246</v>
      </c>
      <c r="C15" s="11" t="s">
        <v>208</v>
      </c>
    </row>
    <row r="16" spans="1:3" ht="16.5">
      <c r="A16" s="11" t="s">
        <v>247</v>
      </c>
      <c r="B16" s="11" t="s">
        <v>248</v>
      </c>
      <c r="C16" s="11" t="s">
        <v>208</v>
      </c>
    </row>
    <row r="17" spans="1:3" ht="16.5">
      <c r="A17" s="11" t="s">
        <v>249</v>
      </c>
      <c r="B17" s="11" t="s">
        <v>250</v>
      </c>
      <c r="C17" s="11" t="s">
        <v>208</v>
      </c>
    </row>
    <row r="18" spans="1:3" ht="16.5">
      <c r="A18" s="11" t="s">
        <v>251</v>
      </c>
      <c r="B18" s="11" t="s">
        <v>252</v>
      </c>
      <c r="C18" s="11" t="s">
        <v>208</v>
      </c>
    </row>
    <row r="19" spans="1:3" ht="16.5">
      <c r="A19" s="11" t="s">
        <v>253</v>
      </c>
      <c r="B19" s="11" t="s">
        <v>254</v>
      </c>
      <c r="C19" s="11" t="s">
        <v>193</v>
      </c>
    </row>
    <row r="20" spans="1:3" ht="16.5">
      <c r="A20" s="11" t="s">
        <v>262</v>
      </c>
      <c r="B20" s="11" t="s">
        <v>263</v>
      </c>
      <c r="C20" s="11" t="s">
        <v>281</v>
      </c>
    </row>
    <row r="21" spans="1:3" ht="16.5">
      <c r="A21" s="11" t="s">
        <v>267</v>
      </c>
      <c r="B21" s="11" t="s">
        <v>268</v>
      </c>
      <c r="C21" s="11" t="s">
        <v>193</v>
      </c>
    </row>
    <row r="22" spans="1:3" ht="16.5">
      <c r="A22" s="11" t="s">
        <v>274</v>
      </c>
      <c r="B22" s="11" t="s">
        <v>123</v>
      </c>
      <c r="C22" s="11" t="s">
        <v>288</v>
      </c>
    </row>
    <row r="23" spans="1:3" ht="16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6.5">
      <c r="A1" s="11" t="s">
        <v>51</v>
      </c>
      <c r="B1" s="11" t="s">
        <v>207</v>
      </c>
      <c r="C1" s="11" t="s">
        <v>210</v>
      </c>
    </row>
    <row r="2" spans="1:3" ht="16.5">
      <c r="A2" s="11" t="s">
        <v>64</v>
      </c>
      <c r="B2" s="11" t="s">
        <v>65</v>
      </c>
      <c r="C2" s="11"/>
    </row>
    <row r="3" spans="1:3" ht="16.5">
      <c r="A3" s="11" t="s">
        <v>66</v>
      </c>
      <c r="B3" s="11" t="s">
        <v>67</v>
      </c>
      <c r="C3" s="11"/>
    </row>
    <row r="4" spans="1:3" ht="16.5">
      <c r="A4" s="11" t="s">
        <v>68</v>
      </c>
      <c r="B4" s="11" t="s">
        <v>69</v>
      </c>
      <c r="C4" s="11"/>
    </row>
    <row r="5" spans="1:3" ht="16.5">
      <c r="A5" s="11" t="s">
        <v>70</v>
      </c>
      <c r="B5" s="11" t="s">
        <v>71</v>
      </c>
      <c r="C5" s="11"/>
    </row>
    <row r="6" spans="1:3" ht="16.5">
      <c r="A6" s="11" t="s">
        <v>73</v>
      </c>
      <c r="B6" s="11" t="s">
        <v>202</v>
      </c>
      <c r="C6" s="11"/>
    </row>
    <row r="7" spans="1:3" ht="16.5">
      <c r="A7" s="11" t="s">
        <v>201</v>
      </c>
      <c r="B7" s="11" t="s">
        <v>79</v>
      </c>
      <c r="C7" s="11"/>
    </row>
    <row r="8" spans="1:3" ht="16.5">
      <c r="A8" s="11" t="s">
        <v>88</v>
      </c>
      <c r="B8" s="11" t="s">
        <v>89</v>
      </c>
      <c r="C8" s="11" t="s">
        <v>90</v>
      </c>
    </row>
    <row r="9" spans="1:3" ht="16.5">
      <c r="A9" s="11" t="s">
        <v>110</v>
      </c>
      <c r="B9" s="11" t="s">
        <v>108</v>
      </c>
      <c r="C9" s="11" t="s">
        <v>189</v>
      </c>
    </row>
    <row r="10" spans="1:3" ht="16.5">
      <c r="A10" s="11" t="s">
        <v>116</v>
      </c>
      <c r="B10" s="11" t="s">
        <v>115</v>
      </c>
      <c r="C10" s="11" t="s">
        <v>117</v>
      </c>
    </row>
    <row r="11" spans="1:3" ht="16.5">
      <c r="A11" s="11" t="s">
        <v>122</v>
      </c>
      <c r="B11" s="11" t="s">
        <v>236</v>
      </c>
      <c r="C11" s="11" t="s">
        <v>208</v>
      </c>
    </row>
    <row r="12" spans="1:3" ht="16.5">
      <c r="A12" s="11" t="s">
        <v>237</v>
      </c>
      <c r="B12" s="11" t="s">
        <v>238</v>
      </c>
      <c r="C12" s="11" t="s">
        <v>208</v>
      </c>
    </row>
    <row r="13" spans="1:3" ht="16.5">
      <c r="A13" s="11" t="s">
        <v>243</v>
      </c>
      <c r="B13" s="11" t="s">
        <v>244</v>
      </c>
      <c r="C13" s="11" t="s">
        <v>208</v>
      </c>
    </row>
    <row r="14" spans="1:3" ht="16.5">
      <c r="A14" s="11" t="s">
        <v>245</v>
      </c>
      <c r="B14" s="11" t="s">
        <v>246</v>
      </c>
      <c r="C14" s="11" t="s">
        <v>208</v>
      </c>
    </row>
    <row r="15" spans="1:3" ht="16.5">
      <c r="A15" s="11" t="s">
        <v>247</v>
      </c>
      <c r="B15" s="11" t="s">
        <v>248</v>
      </c>
      <c r="C15" s="11" t="s">
        <v>208</v>
      </c>
    </row>
    <row r="16" spans="1:3" ht="16.5">
      <c r="A16" s="11" t="s">
        <v>249</v>
      </c>
      <c r="B16" s="11" t="s">
        <v>250</v>
      </c>
      <c r="C16" s="11" t="s">
        <v>208</v>
      </c>
    </row>
    <row r="17" spans="1:3" ht="16.5">
      <c r="A17" s="11" t="s">
        <v>251</v>
      </c>
      <c r="B17" s="11" t="s">
        <v>252</v>
      </c>
      <c r="C17" s="11" t="s">
        <v>208</v>
      </c>
    </row>
    <row r="18" spans="1:3" ht="16.5">
      <c r="A18" s="11" t="s">
        <v>259</v>
      </c>
      <c r="B18" s="11" t="s">
        <v>254</v>
      </c>
      <c r="C18" s="11" t="s">
        <v>278</v>
      </c>
    </row>
    <row r="19" spans="1:3" ht="16.5">
      <c r="A19" s="11" t="s">
        <v>265</v>
      </c>
      <c r="B19" s="11" t="s">
        <v>263</v>
      </c>
      <c r="C19" s="11" t="s">
        <v>283</v>
      </c>
    </row>
    <row r="20" spans="1:3" ht="16.5">
      <c r="A20" s="11" t="s">
        <v>272</v>
      </c>
      <c r="B20" s="11" t="s">
        <v>268</v>
      </c>
      <c r="C20" s="11" t="s">
        <v>287</v>
      </c>
    </row>
    <row r="21" spans="1:3" ht="16.5">
      <c r="A21" s="11" t="s">
        <v>125</v>
      </c>
      <c r="B21" s="11" t="s">
        <v>123</v>
      </c>
      <c r="C21" s="11" t="s">
        <v>290</v>
      </c>
    </row>
    <row r="22" spans="1:3" ht="16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6.5">
      <c r="A1" s="11" t="s">
        <v>177</v>
      </c>
      <c r="B1" s="11" t="s">
        <v>207</v>
      </c>
      <c r="C1" s="11" t="s">
        <v>210</v>
      </c>
    </row>
    <row r="2" spans="1:3" ht="16.5">
      <c r="A2" s="11" t="s">
        <v>60</v>
      </c>
      <c r="B2" s="11" t="s">
        <v>61</v>
      </c>
      <c r="C2" s="11"/>
    </row>
    <row r="3" spans="1:3" ht="16.5">
      <c r="A3" s="11" t="s">
        <v>62</v>
      </c>
      <c r="B3" s="11" t="s">
        <v>63</v>
      </c>
      <c r="C3" s="11"/>
    </row>
    <row r="4" spans="1:3" ht="16.5">
      <c r="A4" s="11" t="s">
        <v>64</v>
      </c>
      <c r="B4" s="11" t="s">
        <v>65</v>
      </c>
      <c r="C4" s="11"/>
    </row>
    <row r="5" spans="1:3" ht="16.5">
      <c r="A5" s="11" t="s">
        <v>66</v>
      </c>
      <c r="B5" s="11" t="s">
        <v>67</v>
      </c>
      <c r="C5" s="11"/>
    </row>
    <row r="6" spans="1:3" ht="16.5">
      <c r="A6" s="11" t="s">
        <v>68</v>
      </c>
      <c r="B6" s="11" t="s">
        <v>69</v>
      </c>
      <c r="C6" s="11"/>
    </row>
    <row r="7" spans="1:3" ht="16.5">
      <c r="A7" s="11" t="s">
        <v>70</v>
      </c>
      <c r="B7" s="11" t="s">
        <v>71</v>
      </c>
      <c r="C7" s="11"/>
    </row>
    <row r="8" spans="1:3" ht="16.5">
      <c r="A8" s="11" t="s">
        <v>72</v>
      </c>
      <c r="B8" s="11" t="s">
        <v>200</v>
      </c>
      <c r="C8" s="11"/>
    </row>
    <row r="9" spans="1:3" ht="16.5">
      <c r="A9" s="11" t="s">
        <v>73</v>
      </c>
      <c r="B9" s="11" t="s">
        <v>202</v>
      </c>
      <c r="C9" s="11"/>
    </row>
    <row r="10" spans="1:3" ht="16.5">
      <c r="A10" s="11" t="s">
        <v>74</v>
      </c>
      <c r="B10" s="11" t="s">
        <v>75</v>
      </c>
      <c r="C10" s="11"/>
    </row>
    <row r="11" spans="1:3" ht="16.5">
      <c r="A11" s="11" t="s">
        <v>76</v>
      </c>
      <c r="B11" s="11" t="s">
        <v>77</v>
      </c>
      <c r="C11" s="11"/>
    </row>
    <row r="12" spans="1:3" ht="16.5">
      <c r="A12" s="11" t="s">
        <v>78</v>
      </c>
      <c r="B12" s="11" t="s">
        <v>203</v>
      </c>
      <c r="C12" s="11"/>
    </row>
    <row r="13" spans="1:3" ht="16.5">
      <c r="A13" s="11" t="s">
        <v>201</v>
      </c>
      <c r="B13" s="11" t="s">
        <v>79</v>
      </c>
      <c r="C13" s="11"/>
    </row>
    <row r="14" spans="1:3" ht="16.5">
      <c r="A14" s="11" t="s">
        <v>80</v>
      </c>
      <c r="B14" s="11" t="s">
        <v>81</v>
      </c>
      <c r="C14" s="11"/>
    </row>
    <row r="15" spans="1:3" ht="16.5">
      <c r="A15" s="11" t="s">
        <v>82</v>
      </c>
      <c r="B15" s="11" t="s">
        <v>83</v>
      </c>
      <c r="C15" s="11" t="s">
        <v>178</v>
      </c>
    </row>
    <row r="16" spans="1:3" ht="16.5">
      <c r="A16" s="11" t="s">
        <v>84</v>
      </c>
      <c r="B16" s="11" t="s">
        <v>83</v>
      </c>
      <c r="C16" s="11" t="s">
        <v>179</v>
      </c>
    </row>
    <row r="17" spans="1:3" ht="16.5">
      <c r="A17" s="11" t="s">
        <v>85</v>
      </c>
      <c r="B17" s="11" t="s">
        <v>83</v>
      </c>
      <c r="C17" s="11" t="s">
        <v>180</v>
      </c>
    </row>
    <row r="18" spans="1:3" ht="16.5">
      <c r="A18" s="11" t="s">
        <v>86</v>
      </c>
      <c r="B18" s="11" t="s">
        <v>83</v>
      </c>
      <c r="C18" s="11" t="s">
        <v>87</v>
      </c>
    </row>
    <row r="19" spans="1:3" ht="16.5">
      <c r="A19" s="11" t="s">
        <v>88</v>
      </c>
      <c r="B19" s="11" t="s">
        <v>89</v>
      </c>
      <c r="C19" s="11" t="s">
        <v>90</v>
      </c>
    </row>
    <row r="20" spans="1:3" ht="16.5">
      <c r="A20" s="11" t="s">
        <v>91</v>
      </c>
      <c r="B20" s="11" t="s">
        <v>89</v>
      </c>
      <c r="C20" s="11" t="s">
        <v>92</v>
      </c>
    </row>
    <row r="21" spans="1:3" ht="16.5">
      <c r="A21" s="11" t="s">
        <v>93</v>
      </c>
      <c r="B21" s="11" t="s">
        <v>89</v>
      </c>
      <c r="C21" s="11" t="s">
        <v>94</v>
      </c>
    </row>
    <row r="22" spans="1:3" ht="16.5">
      <c r="A22" s="11" t="s">
        <v>95</v>
      </c>
      <c r="B22" s="11" t="s">
        <v>89</v>
      </c>
      <c r="C22" s="11" t="s">
        <v>96</v>
      </c>
    </row>
    <row r="23" spans="1:3" ht="16.5">
      <c r="A23" s="11" t="s">
        <v>97</v>
      </c>
      <c r="B23" s="11" t="s">
        <v>89</v>
      </c>
      <c r="C23" s="11" t="s">
        <v>98</v>
      </c>
    </row>
    <row r="24" spans="1:3" ht="16.5">
      <c r="A24" s="11" t="s">
        <v>99</v>
      </c>
      <c r="B24" s="11" t="s">
        <v>100</v>
      </c>
      <c r="C24" s="11" t="s">
        <v>181</v>
      </c>
    </row>
    <row r="25" spans="1:3" ht="16.5">
      <c r="A25" s="11" t="s">
        <v>101</v>
      </c>
      <c r="B25" s="11" t="s">
        <v>100</v>
      </c>
      <c r="C25" s="11" t="s">
        <v>182</v>
      </c>
    </row>
    <row r="26" spans="1:3" ht="16.5">
      <c r="A26" s="11" t="s">
        <v>102</v>
      </c>
      <c r="B26" s="11" t="s">
        <v>100</v>
      </c>
      <c r="C26" s="11" t="s">
        <v>183</v>
      </c>
    </row>
    <row r="27" spans="1:3" ht="16.5">
      <c r="A27" s="11" t="s">
        <v>103</v>
      </c>
      <c r="B27" s="11" t="s">
        <v>104</v>
      </c>
      <c r="C27" s="11" t="s">
        <v>184</v>
      </c>
    </row>
    <row r="28" spans="1:3" ht="16.5">
      <c r="A28" s="11" t="s">
        <v>105</v>
      </c>
      <c r="B28" s="11" t="s">
        <v>104</v>
      </c>
      <c r="C28" s="11" t="s">
        <v>185</v>
      </c>
    </row>
    <row r="29" spans="1:3" ht="16.5">
      <c r="A29" s="11" t="s">
        <v>106</v>
      </c>
      <c r="B29" s="11" t="s">
        <v>104</v>
      </c>
      <c r="C29" s="11" t="s">
        <v>186</v>
      </c>
    </row>
    <row r="30" spans="1:3" ht="16.5">
      <c r="A30" s="11" t="s">
        <v>107</v>
      </c>
      <c r="B30" s="11" t="s">
        <v>108</v>
      </c>
      <c r="C30" s="11" t="s">
        <v>187</v>
      </c>
    </row>
    <row r="31" spans="1:3" ht="16.5">
      <c r="A31" s="11" t="s">
        <v>109</v>
      </c>
      <c r="B31" s="11" t="s">
        <v>108</v>
      </c>
      <c r="C31" s="11" t="s">
        <v>188</v>
      </c>
    </row>
    <row r="32" spans="1:3" ht="16.5">
      <c r="A32" s="11" t="s">
        <v>110</v>
      </c>
      <c r="B32" s="11" t="s">
        <v>108</v>
      </c>
      <c r="C32" s="11" t="s">
        <v>189</v>
      </c>
    </row>
    <row r="33" spans="1:3" ht="16.5">
      <c r="A33" s="11" t="s">
        <v>111</v>
      </c>
      <c r="B33" s="11" t="s">
        <v>112</v>
      </c>
      <c r="C33" s="11" t="s">
        <v>190</v>
      </c>
    </row>
    <row r="34" spans="1:3" ht="16.5">
      <c r="A34" s="11" t="s">
        <v>113</v>
      </c>
      <c r="B34" s="11" t="s">
        <v>112</v>
      </c>
      <c r="C34" s="11" t="s">
        <v>191</v>
      </c>
    </row>
    <row r="35" spans="1:3" ht="16.5">
      <c r="A35" s="11" t="s">
        <v>114</v>
      </c>
      <c r="B35" s="11" t="s">
        <v>115</v>
      </c>
      <c r="C35" s="11" t="s">
        <v>192</v>
      </c>
    </row>
    <row r="36" spans="1:3" ht="16.5">
      <c r="A36" s="11" t="s">
        <v>116</v>
      </c>
      <c r="B36" s="11" t="s">
        <v>115</v>
      </c>
      <c r="C36" s="11" t="s">
        <v>117</v>
      </c>
    </row>
    <row r="37" spans="1:3" ht="16.5">
      <c r="A37" s="11" t="s">
        <v>118</v>
      </c>
      <c r="B37" s="11" t="s">
        <v>119</v>
      </c>
      <c r="C37" s="11" t="s">
        <v>208</v>
      </c>
    </row>
    <row r="38" spans="1:3" ht="16.5">
      <c r="A38" s="11" t="s">
        <v>120</v>
      </c>
      <c r="B38" s="11" t="s">
        <v>121</v>
      </c>
      <c r="C38" s="11" t="s">
        <v>208</v>
      </c>
    </row>
    <row r="39" spans="1:3" ht="16.5">
      <c r="A39" s="11" t="s">
        <v>122</v>
      </c>
      <c r="B39" s="11" t="s">
        <v>236</v>
      </c>
      <c r="C39" s="11" t="s">
        <v>208</v>
      </c>
    </row>
    <row r="40" spans="1:3" ht="16.5">
      <c r="A40" s="11" t="s">
        <v>237</v>
      </c>
      <c r="B40" s="11" t="s">
        <v>238</v>
      </c>
      <c r="C40" s="11" t="s">
        <v>208</v>
      </c>
    </row>
    <row r="41" spans="1:3" ht="16.5">
      <c r="A41" s="11" t="s">
        <v>239</v>
      </c>
      <c r="B41" s="11" t="s">
        <v>240</v>
      </c>
      <c r="C41" s="11" t="s">
        <v>208</v>
      </c>
    </row>
    <row r="42" spans="1:3" ht="16.5">
      <c r="A42" s="11" t="s">
        <v>241</v>
      </c>
      <c r="B42" s="11" t="s">
        <v>242</v>
      </c>
      <c r="C42" s="11" t="s">
        <v>208</v>
      </c>
    </row>
    <row r="43" spans="1:3" ht="16.5">
      <c r="A43" s="11" t="s">
        <v>243</v>
      </c>
      <c r="B43" s="11" t="s">
        <v>244</v>
      </c>
      <c r="C43" s="11" t="s">
        <v>208</v>
      </c>
    </row>
    <row r="44" spans="1:3" ht="16.5">
      <c r="A44" s="11" t="s">
        <v>245</v>
      </c>
      <c r="B44" s="11" t="s">
        <v>246</v>
      </c>
      <c r="C44" s="11" t="s">
        <v>208</v>
      </c>
    </row>
    <row r="45" spans="1:3" ht="16.5">
      <c r="A45" s="11" t="s">
        <v>247</v>
      </c>
      <c r="B45" s="11" t="s">
        <v>248</v>
      </c>
      <c r="C45" s="11" t="s">
        <v>208</v>
      </c>
    </row>
    <row r="46" spans="1:3" ht="16.5">
      <c r="A46" s="11" t="s">
        <v>249</v>
      </c>
      <c r="B46" s="11" t="s">
        <v>250</v>
      </c>
      <c r="C46" s="11" t="s">
        <v>208</v>
      </c>
    </row>
    <row r="47" spans="1:3" ht="16.5">
      <c r="A47" s="11" t="s">
        <v>251</v>
      </c>
      <c r="B47" s="11" t="s">
        <v>252</v>
      </c>
      <c r="C47" s="11" t="s">
        <v>208</v>
      </c>
    </row>
    <row r="48" spans="1:3" ht="16.5">
      <c r="A48" s="11" t="s">
        <v>253</v>
      </c>
      <c r="B48" s="11" t="s">
        <v>254</v>
      </c>
      <c r="C48" s="11" t="s">
        <v>193</v>
      </c>
    </row>
    <row r="49" spans="1:3" ht="16.5">
      <c r="A49" s="11" t="s">
        <v>255</v>
      </c>
      <c r="B49" s="11" t="s">
        <v>254</v>
      </c>
      <c r="C49" s="11" t="s">
        <v>194</v>
      </c>
    </row>
    <row r="50" spans="1:3" ht="16.5">
      <c r="A50" s="11" t="s">
        <v>256</v>
      </c>
      <c r="B50" s="11" t="s">
        <v>254</v>
      </c>
      <c r="C50" s="11" t="s">
        <v>195</v>
      </c>
    </row>
    <row r="51" spans="1:3" ht="16.5">
      <c r="A51" s="11" t="s">
        <v>257</v>
      </c>
      <c r="B51" s="11" t="s">
        <v>254</v>
      </c>
      <c r="C51" s="11" t="s">
        <v>196</v>
      </c>
    </row>
    <row r="52" spans="1:3" ht="16.5">
      <c r="A52" s="11" t="s">
        <v>258</v>
      </c>
      <c r="B52" s="11" t="s">
        <v>254</v>
      </c>
      <c r="C52" s="11" t="s">
        <v>277</v>
      </c>
    </row>
    <row r="53" spans="1:3" ht="16.5">
      <c r="A53" s="11" t="s">
        <v>259</v>
      </c>
      <c r="B53" s="11" t="s">
        <v>254</v>
      </c>
      <c r="C53" s="11" t="s">
        <v>278</v>
      </c>
    </row>
    <row r="54" spans="1:3" ht="16.5">
      <c r="A54" s="11" t="s">
        <v>260</v>
      </c>
      <c r="B54" s="11" t="s">
        <v>254</v>
      </c>
      <c r="C54" s="11" t="s">
        <v>279</v>
      </c>
    </row>
    <row r="55" spans="1:3" ht="16.5">
      <c r="A55" s="11" t="s">
        <v>261</v>
      </c>
      <c r="B55" s="11" t="s">
        <v>254</v>
      </c>
      <c r="C55" s="11" t="s">
        <v>280</v>
      </c>
    </row>
    <row r="56" spans="1:3" ht="16.5">
      <c r="A56" s="11" t="s">
        <v>262</v>
      </c>
      <c r="B56" s="11" t="s">
        <v>263</v>
      </c>
      <c r="C56" s="11" t="s">
        <v>281</v>
      </c>
    </row>
    <row r="57" spans="1:3" ht="16.5">
      <c r="A57" s="11" t="s">
        <v>264</v>
      </c>
      <c r="B57" s="11" t="s">
        <v>263</v>
      </c>
      <c r="C57" s="11" t="s">
        <v>282</v>
      </c>
    </row>
    <row r="58" spans="1:3" ht="16.5">
      <c r="A58" s="11" t="s">
        <v>265</v>
      </c>
      <c r="B58" s="11" t="s">
        <v>263</v>
      </c>
      <c r="C58" s="11" t="s">
        <v>283</v>
      </c>
    </row>
    <row r="59" spans="1:3" ht="16.5">
      <c r="A59" s="11" t="s">
        <v>266</v>
      </c>
      <c r="B59" s="11" t="s">
        <v>263</v>
      </c>
      <c r="C59" s="11" t="s">
        <v>284</v>
      </c>
    </row>
    <row r="60" spans="1:3" ht="16.5">
      <c r="A60" s="11" t="s">
        <v>267</v>
      </c>
      <c r="B60" s="11" t="s">
        <v>268</v>
      </c>
      <c r="C60" s="11" t="s">
        <v>193</v>
      </c>
    </row>
    <row r="61" spans="1:3" ht="16.5">
      <c r="A61" s="11" t="s">
        <v>269</v>
      </c>
      <c r="B61" s="11" t="s">
        <v>268</v>
      </c>
      <c r="C61" s="11" t="s">
        <v>285</v>
      </c>
    </row>
    <row r="62" spans="1:3" ht="16.5">
      <c r="A62" s="11" t="s">
        <v>270</v>
      </c>
      <c r="B62" s="11" t="s">
        <v>268</v>
      </c>
      <c r="C62" s="11" t="s">
        <v>195</v>
      </c>
    </row>
    <row r="63" spans="1:3" ht="16.5">
      <c r="A63" s="11" t="s">
        <v>271</v>
      </c>
      <c r="B63" s="11" t="s">
        <v>268</v>
      </c>
      <c r="C63" s="11" t="s">
        <v>286</v>
      </c>
    </row>
    <row r="64" spans="1:3" ht="16.5">
      <c r="A64" s="11" t="s">
        <v>272</v>
      </c>
      <c r="B64" s="11" t="s">
        <v>268</v>
      </c>
      <c r="C64" s="11" t="s">
        <v>287</v>
      </c>
    </row>
    <row r="65" spans="1:3" ht="16.5">
      <c r="A65" s="11" t="s">
        <v>273</v>
      </c>
      <c r="B65" s="11" t="s">
        <v>268</v>
      </c>
      <c r="C65" s="11" t="s">
        <v>279</v>
      </c>
    </row>
    <row r="66" spans="1:3" ht="16.5">
      <c r="A66" s="11" t="s">
        <v>274</v>
      </c>
      <c r="B66" s="11" t="s">
        <v>123</v>
      </c>
      <c r="C66" s="11" t="s">
        <v>288</v>
      </c>
    </row>
    <row r="67" spans="1:3" ht="16.5">
      <c r="A67" s="11" t="s">
        <v>124</v>
      </c>
      <c r="B67" s="11" t="s">
        <v>123</v>
      </c>
      <c r="C67" s="11" t="s">
        <v>289</v>
      </c>
    </row>
    <row r="68" spans="1:3" ht="16.5">
      <c r="A68" s="11" t="s">
        <v>125</v>
      </c>
      <c r="B68" s="11" t="s">
        <v>123</v>
      </c>
      <c r="C68" s="11" t="s">
        <v>290</v>
      </c>
    </row>
    <row r="69" spans="1:3" ht="16.5">
      <c r="A69" s="11" t="s">
        <v>126</v>
      </c>
      <c r="B69" s="11" t="s">
        <v>123</v>
      </c>
      <c r="C69" s="11" t="s">
        <v>217</v>
      </c>
    </row>
    <row r="70" spans="1:3" ht="16.5">
      <c r="A70" s="11" t="s">
        <v>127</v>
      </c>
      <c r="B70" s="11" t="s">
        <v>123</v>
      </c>
      <c r="C70" s="11" t="s">
        <v>218</v>
      </c>
    </row>
    <row r="71" spans="1:3" ht="16.5">
      <c r="A71" s="11" t="s">
        <v>128</v>
      </c>
      <c r="B71" s="11" t="s">
        <v>129</v>
      </c>
      <c r="C71" s="11" t="s">
        <v>208</v>
      </c>
    </row>
    <row r="72" spans="1:3" ht="16.5">
      <c r="A72" s="11" t="s">
        <v>130</v>
      </c>
      <c r="B72" s="11" t="s">
        <v>131</v>
      </c>
      <c r="C72" s="11" t="s">
        <v>219</v>
      </c>
    </row>
    <row r="73" spans="1:3" ht="16.5">
      <c r="A73" s="11" t="s">
        <v>132</v>
      </c>
      <c r="B73" s="11" t="s">
        <v>131</v>
      </c>
      <c r="C73" s="11" t="s">
        <v>220</v>
      </c>
    </row>
    <row r="74" spans="1:3" ht="16.5">
      <c r="A74" s="11" t="s">
        <v>133</v>
      </c>
      <c r="B74" s="11" t="s">
        <v>131</v>
      </c>
      <c r="C74" s="11" t="s">
        <v>221</v>
      </c>
    </row>
    <row r="75" spans="1:3" ht="16.5">
      <c r="A75" s="11" t="s">
        <v>134</v>
      </c>
      <c r="B75" s="11" t="s">
        <v>131</v>
      </c>
      <c r="C75" s="11" t="s">
        <v>222</v>
      </c>
    </row>
    <row r="76" spans="1:3" ht="16.5">
      <c r="A76" s="11" t="s">
        <v>135</v>
      </c>
      <c r="B76" s="11" t="s">
        <v>131</v>
      </c>
      <c r="C76" s="11" t="s">
        <v>223</v>
      </c>
    </row>
    <row r="77" spans="1:3" ht="16.5">
      <c r="A77" s="11" t="s">
        <v>136</v>
      </c>
      <c r="B77" s="11" t="s">
        <v>137</v>
      </c>
      <c r="C77" s="11" t="s">
        <v>138</v>
      </c>
    </row>
    <row r="78" spans="1:3" ht="16.5">
      <c r="A78" s="11" t="s">
        <v>139</v>
      </c>
      <c r="B78" s="11" t="s">
        <v>140</v>
      </c>
      <c r="C78" s="11" t="s">
        <v>141</v>
      </c>
    </row>
    <row r="79" spans="1:3" ht="16.5">
      <c r="A79" s="11" t="s">
        <v>142</v>
      </c>
      <c r="B79" s="11" t="s">
        <v>140</v>
      </c>
      <c r="C79" s="11" t="s">
        <v>143</v>
      </c>
    </row>
    <row r="80" spans="1:3" ht="16.5">
      <c r="A80" s="11" t="s">
        <v>144</v>
      </c>
      <c r="B80" s="11" t="s">
        <v>145</v>
      </c>
      <c r="C80" s="11" t="s">
        <v>146</v>
      </c>
    </row>
    <row r="81" spans="1:3" ht="16.5">
      <c r="A81" s="11" t="s">
        <v>147</v>
      </c>
      <c r="B81" s="11" t="s">
        <v>148</v>
      </c>
      <c r="C81" s="11" t="s">
        <v>149</v>
      </c>
    </row>
    <row r="82" spans="1:3" ht="16.5">
      <c r="A82" s="11" t="s">
        <v>150</v>
      </c>
      <c r="B82" s="11" t="s">
        <v>151</v>
      </c>
      <c r="C82" s="11" t="s">
        <v>152</v>
      </c>
    </row>
    <row r="83" spans="1:3" ht="16.5">
      <c r="A83" s="11" t="s">
        <v>153</v>
      </c>
      <c r="B83" s="11" t="s">
        <v>151</v>
      </c>
      <c r="C83" s="11" t="s">
        <v>154</v>
      </c>
    </row>
    <row r="84" spans="1:3" ht="16.5">
      <c r="A84" s="11" t="s">
        <v>155</v>
      </c>
      <c r="B84" s="11" t="s">
        <v>156</v>
      </c>
      <c r="C84" s="11"/>
    </row>
    <row r="85" spans="1:3" ht="16.5">
      <c r="A85" s="11" t="s">
        <v>157</v>
      </c>
      <c r="B85" s="11" t="s">
        <v>158</v>
      </c>
      <c r="C85" s="11"/>
    </row>
    <row r="86" spans="1:3" ht="16.5">
      <c r="A86" s="11" t="s">
        <v>159</v>
      </c>
      <c r="B86" s="11" t="s">
        <v>160</v>
      </c>
      <c r="C86" s="11"/>
    </row>
    <row r="87" spans="1:3" ht="16.5">
      <c r="A87" s="11" t="s">
        <v>161</v>
      </c>
      <c r="B87" s="11" t="s">
        <v>162</v>
      </c>
      <c r="C87" s="11"/>
    </row>
    <row r="88" spans="1:3" ht="16.5">
      <c r="A88" s="11" t="s">
        <v>163</v>
      </c>
      <c r="B88" s="11" t="s">
        <v>164</v>
      </c>
      <c r="C88" s="11"/>
    </row>
    <row r="89" spans="1:3" ht="16.5">
      <c r="A89" s="11" t="s">
        <v>165</v>
      </c>
      <c r="B89" s="11" t="s">
        <v>166</v>
      </c>
      <c r="C89" s="11"/>
    </row>
    <row r="90" spans="1:3" ht="16.5">
      <c r="A90" s="11" t="s">
        <v>167</v>
      </c>
      <c r="B90" s="11" t="s">
        <v>168</v>
      </c>
      <c r="C90" s="11"/>
    </row>
    <row r="91" spans="1:3" ht="16.5">
      <c r="A91" s="11" t="s">
        <v>169</v>
      </c>
      <c r="B91" s="11" t="s">
        <v>170</v>
      </c>
      <c r="C91" s="11"/>
    </row>
    <row r="92" spans="1:3" ht="16.5">
      <c r="A92" s="11" t="s">
        <v>171</v>
      </c>
      <c r="B92" s="11" t="s">
        <v>172</v>
      </c>
      <c r="C92" s="11"/>
    </row>
    <row r="93" spans="1:3" ht="16.5">
      <c r="A93" s="11" t="s">
        <v>173</v>
      </c>
      <c r="B93" s="11" t="s">
        <v>174</v>
      </c>
      <c r="C93" s="11"/>
    </row>
    <row r="94" spans="1:3" ht="16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3.5">
      <c r="B1" s="6" t="s">
        <v>211</v>
      </c>
      <c r="C1" s="7"/>
      <c r="D1" s="7"/>
      <c r="E1" s="7"/>
    </row>
    <row r="2" spans="2:4" ht="13.5">
      <c r="B2" s="3" t="s">
        <v>51</v>
      </c>
      <c r="C2" s="3" t="s">
        <v>0</v>
      </c>
      <c r="D2" s="3" t="s">
        <v>210</v>
      </c>
    </row>
    <row r="3" spans="2:4" ht="13.5">
      <c r="B3" s="8" t="s">
        <v>52</v>
      </c>
      <c r="C3" s="3" t="s">
        <v>204</v>
      </c>
      <c r="D3" s="3" t="s">
        <v>215</v>
      </c>
    </row>
    <row r="4" spans="2:4" ht="13.5">
      <c r="B4" s="8" t="s">
        <v>53</v>
      </c>
      <c r="C4" s="3" t="s">
        <v>212</v>
      </c>
      <c r="D4" s="3"/>
    </row>
    <row r="5" spans="2:4" ht="13.5">
      <c r="B5" s="8" t="s">
        <v>54</v>
      </c>
      <c r="C5" s="3" t="s">
        <v>213</v>
      </c>
      <c r="D5" s="3"/>
    </row>
    <row r="6" spans="2:4" ht="13.5">
      <c r="B6" s="8" t="s">
        <v>55</v>
      </c>
      <c r="C6" s="3" t="s">
        <v>205</v>
      </c>
      <c r="D6" s="3" t="s">
        <v>215</v>
      </c>
    </row>
    <row r="7" spans="2:4" ht="13.5">
      <c r="B7" s="8" t="s">
        <v>56</v>
      </c>
      <c r="C7" s="3" t="s">
        <v>216</v>
      </c>
      <c r="D7" s="3"/>
    </row>
    <row r="8" spans="2:4" ht="13.5">
      <c r="B8" s="8" t="s">
        <v>57</v>
      </c>
      <c r="C8" s="3" t="s">
        <v>206</v>
      </c>
      <c r="D8" s="3" t="s">
        <v>215</v>
      </c>
    </row>
    <row r="9" spans="2:4" ht="13.5">
      <c r="B9" s="8" t="s">
        <v>58</v>
      </c>
      <c r="C9" s="3" t="s">
        <v>214</v>
      </c>
      <c r="D9" s="3" t="s">
        <v>215</v>
      </c>
    </row>
    <row r="11" ht="13.5">
      <c r="B11" s="9" t="s">
        <v>2</v>
      </c>
    </row>
    <row r="12" spans="2:3" ht="13.5">
      <c r="B12" s="3" t="s">
        <v>59</v>
      </c>
      <c r="C12" s="3" t="s">
        <v>50</v>
      </c>
    </row>
    <row r="13" spans="2:3" ht="13.5">
      <c r="B13" s="10">
        <v>0</v>
      </c>
      <c r="C13" s="3" t="s">
        <v>3</v>
      </c>
    </row>
    <row r="14" spans="2:3" ht="13.5">
      <c r="B14" s="10">
        <v>1</v>
      </c>
      <c r="C14" s="3" t="s">
        <v>209</v>
      </c>
    </row>
    <row r="15" spans="2:3" ht="13.5">
      <c r="B15" s="10">
        <v>2</v>
      </c>
      <c r="C15" s="3" t="s">
        <v>4</v>
      </c>
    </row>
    <row r="16" spans="2:3" ht="13.5">
      <c r="B16" s="10">
        <v>3</v>
      </c>
      <c r="C16" s="3" t="s">
        <v>5</v>
      </c>
    </row>
    <row r="17" spans="2:3" ht="13.5">
      <c r="B17" s="10">
        <v>4</v>
      </c>
      <c r="C17" s="3" t="s">
        <v>6</v>
      </c>
    </row>
    <row r="18" spans="2:3" ht="13.5">
      <c r="B18" s="10">
        <v>5</v>
      </c>
      <c r="C18" s="3" t="s">
        <v>7</v>
      </c>
    </row>
    <row r="19" spans="2:3" ht="13.5">
      <c r="B19" s="10">
        <v>6</v>
      </c>
      <c r="C19" s="3" t="s">
        <v>8</v>
      </c>
    </row>
    <row r="20" spans="2:7" ht="16.5">
      <c r="B20" s="10">
        <v>7</v>
      </c>
      <c r="C20" s="3" t="s">
        <v>9</v>
      </c>
      <c r="G20"/>
    </row>
    <row r="21" spans="2:5" ht="16.5">
      <c r="B21" s="10">
        <v>8</v>
      </c>
      <c r="C21" s="3" t="s">
        <v>10</v>
      </c>
      <c r="E21"/>
    </row>
    <row r="22" spans="2:5" ht="16.5">
      <c r="B22" s="10">
        <v>9</v>
      </c>
      <c r="C22" s="3" t="s">
        <v>11</v>
      </c>
      <c r="E22"/>
    </row>
    <row r="23" spans="2:5" ht="16.5">
      <c r="B23" s="3">
        <v>10</v>
      </c>
      <c r="C23" s="3" t="s">
        <v>12</v>
      </c>
      <c r="E23"/>
    </row>
    <row r="24" spans="2:5" ht="16.5">
      <c r="B24" s="3">
        <v>11</v>
      </c>
      <c r="C24" s="3" t="s">
        <v>13</v>
      </c>
      <c r="E24"/>
    </row>
    <row r="25" spans="2:5" ht="16.5">
      <c r="B25" s="3">
        <v>12</v>
      </c>
      <c r="C25" s="3" t="s">
        <v>14</v>
      </c>
      <c r="E25"/>
    </row>
    <row r="26" spans="2:3" ht="13.5">
      <c r="B26" s="3">
        <v>13</v>
      </c>
      <c r="C26" s="3" t="s">
        <v>15</v>
      </c>
    </row>
    <row r="27" spans="2:3" ht="13.5">
      <c r="B27" s="3">
        <v>14</v>
      </c>
      <c r="C27" s="3" t="s">
        <v>16</v>
      </c>
    </row>
    <row r="28" spans="2:3" ht="13.5">
      <c r="B28" s="3">
        <v>15</v>
      </c>
      <c r="C28" s="3" t="s">
        <v>19</v>
      </c>
    </row>
    <row r="29" spans="2:3" ht="13.5">
      <c r="B29" s="3">
        <v>16</v>
      </c>
      <c r="C29" s="3" t="s">
        <v>20</v>
      </c>
    </row>
    <row r="30" spans="2:3" ht="13.5">
      <c r="B30" s="3">
        <v>17</v>
      </c>
      <c r="C30" s="3" t="s">
        <v>21</v>
      </c>
    </row>
    <row r="31" spans="2:3" ht="13.5">
      <c r="B31" s="3">
        <v>18</v>
      </c>
      <c r="C31" s="3" t="s">
        <v>22</v>
      </c>
    </row>
    <row r="32" spans="2:3" ht="13.5">
      <c r="B32" s="3">
        <v>19</v>
      </c>
      <c r="C32" s="3" t="s">
        <v>17</v>
      </c>
    </row>
    <row r="33" spans="2:3" ht="13.5">
      <c r="B33" s="3">
        <v>20</v>
      </c>
      <c r="C33" s="3" t="s">
        <v>18</v>
      </c>
    </row>
    <row r="34" spans="2:3" ht="13.5">
      <c r="B34" s="3">
        <v>21</v>
      </c>
      <c r="C34" s="3" t="s">
        <v>26</v>
      </c>
    </row>
    <row r="35" spans="2:3" ht="13.5">
      <c r="B35" s="3">
        <v>22</v>
      </c>
      <c r="C35" s="3" t="s">
        <v>23</v>
      </c>
    </row>
    <row r="36" spans="2:3" ht="13.5">
      <c r="B36" s="3">
        <v>23</v>
      </c>
      <c r="C36" s="3" t="s">
        <v>24</v>
      </c>
    </row>
    <row r="37" spans="2:3" ht="13.5">
      <c r="B37" s="3">
        <v>24</v>
      </c>
      <c r="C37" s="3" t="s">
        <v>25</v>
      </c>
    </row>
    <row r="38" spans="2:3" ht="13.5">
      <c r="B38" s="3">
        <v>25</v>
      </c>
      <c r="C38" s="3" t="s">
        <v>27</v>
      </c>
    </row>
    <row r="39" spans="2:3" ht="13.5">
      <c r="B39" s="3">
        <v>26</v>
      </c>
      <c r="C39" s="3" t="s">
        <v>28</v>
      </c>
    </row>
    <row r="40" spans="2:3" ht="13.5">
      <c r="B40" s="3">
        <v>27</v>
      </c>
      <c r="C40" s="3" t="s">
        <v>29</v>
      </c>
    </row>
    <row r="41" spans="2:3" ht="13.5">
      <c r="B41" s="3">
        <v>28</v>
      </c>
      <c r="C41" s="3" t="s">
        <v>30</v>
      </c>
    </row>
    <row r="42" spans="2:3" ht="13.5">
      <c r="B42" s="3">
        <v>29</v>
      </c>
      <c r="C42" s="3" t="s">
        <v>31</v>
      </c>
    </row>
    <row r="43" spans="2:3" ht="13.5">
      <c r="B43" s="3">
        <v>30</v>
      </c>
      <c r="C43" s="3" t="s">
        <v>32</v>
      </c>
    </row>
    <row r="44" spans="2:3" ht="13.5">
      <c r="B44" s="3">
        <v>31</v>
      </c>
      <c r="C44" s="3" t="s">
        <v>33</v>
      </c>
    </row>
    <row r="45" spans="2:3" ht="13.5">
      <c r="B45" s="3">
        <v>32</v>
      </c>
      <c r="C45" s="3" t="s">
        <v>34</v>
      </c>
    </row>
    <row r="46" spans="2:3" ht="13.5">
      <c r="B46" s="3">
        <v>33</v>
      </c>
      <c r="C46" s="3" t="s">
        <v>35</v>
      </c>
    </row>
    <row r="47" spans="2:3" ht="13.5">
      <c r="B47" s="3">
        <v>34</v>
      </c>
      <c r="C47" s="3" t="s">
        <v>36</v>
      </c>
    </row>
    <row r="48" spans="2:3" ht="13.5">
      <c r="B48" s="3">
        <v>35</v>
      </c>
      <c r="C48" s="3" t="s">
        <v>37</v>
      </c>
    </row>
    <row r="49" spans="2:3" ht="13.5">
      <c r="B49" s="3">
        <v>36</v>
      </c>
      <c r="C49" s="3" t="s">
        <v>39</v>
      </c>
    </row>
    <row r="50" spans="2:3" ht="13.5">
      <c r="B50" s="3">
        <v>37</v>
      </c>
      <c r="C50" s="3" t="s">
        <v>38</v>
      </c>
    </row>
    <row r="51" spans="2:3" ht="13.5">
      <c r="B51" s="3">
        <v>38</v>
      </c>
      <c r="C51" s="3" t="s">
        <v>40</v>
      </c>
    </row>
    <row r="52" spans="2:3" ht="13.5">
      <c r="B52" s="3">
        <v>39</v>
      </c>
      <c r="C52" s="3" t="s">
        <v>41</v>
      </c>
    </row>
    <row r="53" spans="2:3" ht="13.5">
      <c r="B53" s="3">
        <v>40</v>
      </c>
      <c r="C53" s="3" t="s">
        <v>42</v>
      </c>
    </row>
    <row r="54" spans="2:3" ht="13.5">
      <c r="B54" s="3">
        <v>41</v>
      </c>
      <c r="C54" s="3" t="s">
        <v>43</v>
      </c>
    </row>
    <row r="55" spans="2:3" ht="13.5">
      <c r="B55" s="3">
        <v>42</v>
      </c>
      <c r="C55" s="3" t="s">
        <v>44</v>
      </c>
    </row>
    <row r="56" spans="2:3" ht="13.5">
      <c r="B56" s="3">
        <v>43</v>
      </c>
      <c r="C56" s="3" t="s">
        <v>45</v>
      </c>
    </row>
    <row r="57" spans="2:3" ht="13.5">
      <c r="B57" s="3">
        <v>44</v>
      </c>
      <c r="C57" s="3" t="s">
        <v>46</v>
      </c>
    </row>
    <row r="58" spans="2:3" ht="13.5">
      <c r="B58" s="3">
        <v>45</v>
      </c>
      <c r="C58" s="3" t="s">
        <v>47</v>
      </c>
    </row>
    <row r="59" spans="2:3" ht="13.5">
      <c r="B59" s="3">
        <v>46</v>
      </c>
      <c r="C59" s="3" t="s">
        <v>48</v>
      </c>
    </row>
    <row r="60" spans="2:3" ht="13.5">
      <c r="B60" s="3">
        <v>47</v>
      </c>
      <c r="C60" s="3" t="s">
        <v>49</v>
      </c>
    </row>
    <row r="85" ht="13.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E20" sqref="E20"/>
    </sheetView>
  </sheetViews>
  <sheetFormatPr defaultColWidth="8.875" defaultRowHeight="13.5"/>
  <cols>
    <col min="1" max="1" width="6.00390625" style="31" customWidth="1"/>
    <col min="2" max="2" width="18.125" style="31" customWidth="1"/>
    <col min="3" max="3" width="15.375" style="31" customWidth="1"/>
    <col min="4" max="4" width="6.00390625" style="31" customWidth="1"/>
    <col min="5" max="5" width="18.125" style="31" customWidth="1"/>
    <col min="6" max="6" width="15.375" style="31" customWidth="1"/>
    <col min="7" max="16384" width="8.875" style="31" customWidth="1"/>
  </cols>
  <sheetData>
    <row r="1" spans="1:6" ht="24" customHeight="1">
      <c r="A1" s="36" t="str">
        <f>IF('男子(様式②)'!C1="",'女子(様式②)'!C1,'男子(様式②)'!C1)&amp;"大会参加者数"</f>
        <v>北海道陸上競技ﾌｪｽﾃｨﾊﾞﾙ大会参加者数</v>
      </c>
      <c r="B1" s="36"/>
      <c r="C1" s="36"/>
      <c r="D1" s="36"/>
      <c r="E1" s="36"/>
      <c r="F1" s="37"/>
    </row>
    <row r="2" spans="3:6" ht="27.75" customHeight="1">
      <c r="C2" s="57" t="s">
        <v>329</v>
      </c>
      <c r="D2" s="228">
        <f>IF('申込必要事項(様式①)'!D3="","",'申込必要事項(様式①)'!D3)</f>
      </c>
      <c r="E2" s="228"/>
      <c r="F2" s="228"/>
    </row>
    <row r="3" ht="18" customHeight="1" thickBot="1"/>
    <row r="4" spans="1:7" ht="17.25" customHeight="1" thickBot="1">
      <c r="A4" s="38" t="s">
        <v>293</v>
      </c>
      <c r="B4" s="39" t="s">
        <v>299</v>
      </c>
      <c r="C4" s="40" t="s">
        <v>235</v>
      </c>
      <c r="D4" s="38" t="s">
        <v>293</v>
      </c>
      <c r="E4" s="39" t="s">
        <v>299</v>
      </c>
      <c r="F4" s="41" t="s">
        <v>235</v>
      </c>
      <c r="G4" s="32"/>
    </row>
    <row r="5" spans="1:7" ht="21.75" customHeight="1" thickTop="1">
      <c r="A5" s="229" t="s">
        <v>230</v>
      </c>
      <c r="B5" s="115" t="s">
        <v>344</v>
      </c>
      <c r="C5" s="88">
        <f>COUNTIF('男子(様式②)'!$G$11:$I$50,B5)</f>
        <v>0</v>
      </c>
      <c r="D5" s="229" t="s">
        <v>231</v>
      </c>
      <c r="E5" s="118" t="s">
        <v>344</v>
      </c>
      <c r="F5" s="33">
        <f>COUNTIF('女子(様式②)'!$G$11:$I$50,E5)</f>
        <v>0</v>
      </c>
      <c r="G5" s="34"/>
    </row>
    <row r="6" spans="1:7" ht="21.75" customHeight="1">
      <c r="A6" s="230"/>
      <c r="B6" s="116" t="s">
        <v>369</v>
      </c>
      <c r="C6" s="87">
        <f>COUNTIF('男子(様式②)'!$G$11:$I$50,B6)</f>
        <v>0</v>
      </c>
      <c r="D6" s="230"/>
      <c r="E6" s="119" t="s">
        <v>369</v>
      </c>
      <c r="F6" s="35">
        <f>COUNTIF('女子(様式②)'!$G$11:$I$50,E6)</f>
        <v>0</v>
      </c>
      <c r="G6" s="34"/>
    </row>
    <row r="7" spans="1:7" ht="21.75" customHeight="1">
      <c r="A7" s="230"/>
      <c r="B7" s="116" t="s">
        <v>359</v>
      </c>
      <c r="C7" s="87">
        <f>COUNTIF('男子(様式②)'!$G$11:$I$50,B7)</f>
        <v>0</v>
      </c>
      <c r="D7" s="230"/>
      <c r="E7" s="119" t="s">
        <v>359</v>
      </c>
      <c r="F7" s="35">
        <f>COUNTIF('女子(様式②)'!$G$11:$I$50,E7)</f>
        <v>0</v>
      </c>
      <c r="G7" s="34"/>
    </row>
    <row r="8" spans="1:7" ht="21.75" customHeight="1">
      <c r="A8" s="230"/>
      <c r="B8" s="116" t="s">
        <v>372</v>
      </c>
      <c r="C8" s="87">
        <f>COUNTIF('男子(様式②)'!$G$11:$I$50,B8)</f>
        <v>0</v>
      </c>
      <c r="D8" s="230"/>
      <c r="E8" s="119" t="s">
        <v>372</v>
      </c>
      <c r="F8" s="35">
        <f>COUNTIF('女子(様式②)'!$G$11:$I$50,E8)</f>
        <v>0</v>
      </c>
      <c r="G8" s="34"/>
    </row>
    <row r="9" spans="1:7" ht="21.75" customHeight="1">
      <c r="A9" s="230"/>
      <c r="B9" s="116" t="s">
        <v>373</v>
      </c>
      <c r="C9" s="87">
        <f>COUNTIF('男子(様式②)'!$G$11:$I$50,B9)</f>
        <v>0</v>
      </c>
      <c r="D9" s="230"/>
      <c r="E9" s="119" t="s">
        <v>373</v>
      </c>
      <c r="F9" s="35">
        <f>COUNTIF('女子(様式②)'!$G$11:$I$50,E9)</f>
        <v>0</v>
      </c>
      <c r="G9" s="34"/>
    </row>
    <row r="10" spans="1:7" ht="21.75" customHeight="1">
      <c r="A10" s="230"/>
      <c r="B10" s="116" t="s">
        <v>360</v>
      </c>
      <c r="C10" s="87">
        <f>COUNTIF('男子(様式②)'!$G$11:$I$50,B10)</f>
        <v>0</v>
      </c>
      <c r="D10" s="230"/>
      <c r="E10" s="120" t="s">
        <v>360</v>
      </c>
      <c r="F10" s="35">
        <f>COUNTIF('女子(様式②)'!$G$11:$I$50,E10)</f>
        <v>0</v>
      </c>
      <c r="G10" s="34"/>
    </row>
    <row r="11" spans="1:7" ht="21.75" customHeight="1">
      <c r="A11" s="230"/>
      <c r="B11" s="116" t="s">
        <v>370</v>
      </c>
      <c r="C11" s="87">
        <f>COUNTIF('男子(様式②)'!$G$11:$I$50,B11)</f>
        <v>0</v>
      </c>
      <c r="D11" s="230"/>
      <c r="E11" s="120" t="s">
        <v>379</v>
      </c>
      <c r="F11" s="35">
        <f>COUNTIF('女子(様式②)'!$G$11:$I$50,E11)</f>
        <v>0</v>
      </c>
      <c r="G11" s="34"/>
    </row>
    <row r="12" spans="1:7" ht="21.75" customHeight="1">
      <c r="A12" s="230"/>
      <c r="B12" s="116" t="s">
        <v>371</v>
      </c>
      <c r="C12" s="87">
        <f>COUNTIF('男子(様式②)'!$G$11:$I$50,B12)</f>
        <v>0</v>
      </c>
      <c r="D12" s="230"/>
      <c r="E12" s="120" t="s">
        <v>380</v>
      </c>
      <c r="F12" s="35">
        <f>COUNTIF('女子(様式②)'!$G$11:$I$50,E12)</f>
        <v>0</v>
      </c>
      <c r="G12" s="34"/>
    </row>
    <row r="13" spans="1:7" ht="21.75" customHeight="1">
      <c r="A13" s="230"/>
      <c r="B13" s="116" t="s">
        <v>374</v>
      </c>
      <c r="C13" s="87">
        <f>COUNTIF('男子(様式②)'!$G$11:$I$50,B13)</f>
        <v>0</v>
      </c>
      <c r="D13" s="230"/>
      <c r="E13" s="120" t="s">
        <v>374</v>
      </c>
      <c r="F13" s="35">
        <f>COUNTIF('女子(様式②)'!$G$11:$I$50,E13)</f>
        <v>0</v>
      </c>
      <c r="G13" s="34"/>
    </row>
    <row r="14" spans="1:7" ht="21.75" customHeight="1">
      <c r="A14" s="230"/>
      <c r="B14" s="116" t="s">
        <v>375</v>
      </c>
      <c r="C14" s="87">
        <f>COUNTIF('男子(様式②)'!$G$11:$I$50,B14)</f>
        <v>0</v>
      </c>
      <c r="D14" s="230"/>
      <c r="E14" s="120" t="s">
        <v>375</v>
      </c>
      <c r="F14" s="35">
        <f>COUNTIF('女子(様式②)'!$G$11:$I$50,E14)</f>
        <v>0</v>
      </c>
      <c r="G14" s="34"/>
    </row>
    <row r="15" spans="1:7" ht="21.75" customHeight="1">
      <c r="A15" s="230"/>
      <c r="B15" s="116" t="s">
        <v>390</v>
      </c>
      <c r="C15" s="87">
        <f>COUNTIF('男子(様式②)'!$G$11:$I$50,B15)</f>
        <v>0</v>
      </c>
      <c r="D15" s="230"/>
      <c r="E15" s="116" t="s">
        <v>390</v>
      </c>
      <c r="F15" s="35">
        <f>COUNTIF('女子(様式②)'!$G$11:$I$50,E15)</f>
        <v>0</v>
      </c>
      <c r="G15" s="34"/>
    </row>
    <row r="16" spans="1:7" ht="21.75" customHeight="1">
      <c r="A16" s="230"/>
      <c r="B16" s="116" t="s">
        <v>363</v>
      </c>
      <c r="C16" s="87">
        <f>COUNTIF('男子(様式②)'!$G$11:$I$50,B16)</f>
        <v>0</v>
      </c>
      <c r="D16" s="230"/>
      <c r="E16" s="116" t="s">
        <v>363</v>
      </c>
      <c r="F16" s="35">
        <f>COUNTIF('女子(様式②)'!$G$11:$I$50,E16)</f>
        <v>0</v>
      </c>
      <c r="G16" s="34"/>
    </row>
    <row r="17" spans="1:7" ht="21.75" customHeight="1">
      <c r="A17" s="230"/>
      <c r="B17" s="116" t="s">
        <v>376</v>
      </c>
      <c r="C17" s="87">
        <f>COUNTIF('男子(様式②)'!$G$11:$I$50,B17)</f>
        <v>0</v>
      </c>
      <c r="D17" s="230"/>
      <c r="E17" s="120" t="s">
        <v>376</v>
      </c>
      <c r="F17" s="35">
        <f>COUNTIF('女子(様式②)'!$G$11:$I$50,E17)</f>
        <v>0</v>
      </c>
      <c r="G17" s="34"/>
    </row>
    <row r="18" spans="1:7" ht="21.75" customHeight="1">
      <c r="A18" s="230"/>
      <c r="B18" s="116" t="s">
        <v>377</v>
      </c>
      <c r="C18" s="87">
        <f>COUNTIF('男子(様式②)'!$G$11:$I$50,B18)</f>
        <v>0</v>
      </c>
      <c r="D18" s="230"/>
      <c r="E18" s="117" t="s">
        <v>377</v>
      </c>
      <c r="F18" s="35">
        <f>COUNTIF('女子(様式②)'!$G$11:$I$50,E18)</f>
        <v>0</v>
      </c>
      <c r="G18" s="34"/>
    </row>
    <row r="19" spans="1:7" ht="21.75" customHeight="1">
      <c r="A19" s="230"/>
      <c r="B19" s="116" t="s">
        <v>378</v>
      </c>
      <c r="C19" s="87">
        <f>COUNTIF('男子(様式②)'!$G$11:$I$50,B19)</f>
        <v>0</v>
      </c>
      <c r="D19" s="230"/>
      <c r="E19" s="117" t="s">
        <v>378</v>
      </c>
      <c r="F19" s="35">
        <f>COUNTIF('女子(様式②)'!$G$11:$I$50,E19)</f>
        <v>0</v>
      </c>
      <c r="G19" s="34"/>
    </row>
    <row r="20" spans="1:7" ht="21.75" customHeight="1">
      <c r="A20" s="230"/>
      <c r="B20" s="185" t="s">
        <v>394</v>
      </c>
      <c r="C20" s="87">
        <f>COUNTIF('男子(様式②)'!$G$11:$I$50,B20)</f>
        <v>0</v>
      </c>
      <c r="D20" s="230"/>
      <c r="E20" s="185" t="s">
        <v>394</v>
      </c>
      <c r="F20" s="35">
        <f>COUNTIF('女子(様式②)'!$G$11:$I$50,E20)</f>
        <v>0</v>
      </c>
      <c r="G20" s="34"/>
    </row>
    <row r="21" spans="1:7" ht="21.75" customHeight="1">
      <c r="A21" s="230"/>
      <c r="B21" s="185" t="s">
        <v>391</v>
      </c>
      <c r="C21" s="87">
        <f>COUNTIF('男子(様式②)'!$G$11:$I$50,B21)</f>
        <v>0</v>
      </c>
      <c r="D21" s="230"/>
      <c r="E21" s="185" t="s">
        <v>391</v>
      </c>
      <c r="F21" s="35">
        <f>COUNTIF('女子(様式②)'!$G$11:$I$50,E21)</f>
        <v>0</v>
      </c>
      <c r="G21" s="34"/>
    </row>
    <row r="22" spans="1:7" ht="21.75" customHeight="1">
      <c r="A22" s="230"/>
      <c r="B22" s="185" t="s">
        <v>392</v>
      </c>
      <c r="C22" s="87">
        <f>COUNTIF('男子(様式②)'!$G$11:$I$50,B22)</f>
        <v>0</v>
      </c>
      <c r="D22" s="230"/>
      <c r="E22" s="185" t="s">
        <v>392</v>
      </c>
      <c r="F22" s="35">
        <f>COUNTIF('女子(様式②)'!$G$11:$I$50,E22)</f>
        <v>0</v>
      </c>
      <c r="G22" s="34"/>
    </row>
    <row r="23" spans="1:6" ht="21.75" customHeight="1">
      <c r="A23" s="230"/>
      <c r="B23" s="185" t="s">
        <v>393</v>
      </c>
      <c r="C23" s="87">
        <f>COUNTIF('男子(様式②)'!$G$11:$I$50,B23)</f>
        <v>0</v>
      </c>
      <c r="D23" s="230"/>
      <c r="E23" s="185" t="s">
        <v>393</v>
      </c>
      <c r="F23" s="35">
        <f>COUNTIF('女子(様式②)'!$G$11:$I$50,E23)</f>
        <v>0</v>
      </c>
    </row>
    <row r="24" spans="1:6" ht="21.75" customHeight="1">
      <c r="A24" s="230"/>
      <c r="B24" s="116"/>
      <c r="C24" s="87">
        <f>COUNTIF('男子(様式②)'!$G$11:$I$50,B24)</f>
        <v>0</v>
      </c>
      <c r="D24" s="230"/>
      <c r="E24" s="117"/>
      <c r="F24" s="35">
        <f>COUNTIF('女子(様式②)'!$G$11:$I$50,E24)</f>
        <v>0</v>
      </c>
    </row>
    <row r="25" spans="1:6" ht="21.75" customHeight="1" thickBot="1">
      <c r="A25" s="231"/>
      <c r="B25" s="139"/>
      <c r="C25" s="89">
        <f>COUNTIF('男子(様式②)'!$G$11:$I$50,B25)</f>
        <v>0</v>
      </c>
      <c r="D25" s="231"/>
      <c r="E25" s="121"/>
      <c r="F25" s="46">
        <f>COUNTIF('女子(様式②)'!$G$11:$I$50,E25)</f>
        <v>0</v>
      </c>
    </row>
    <row r="26" spans="1:6" ht="15.75" customHeight="1">
      <c r="A26" s="62"/>
      <c r="B26" s="63"/>
      <c r="C26" s="64"/>
      <c r="D26" s="62"/>
      <c r="E26" s="65"/>
      <c r="F26" s="66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sasaki</cp:lastModifiedBy>
  <cp:lastPrinted>2017-09-21T12:42:59Z</cp:lastPrinted>
  <dcterms:created xsi:type="dcterms:W3CDTF">2008-02-20T03:31:46Z</dcterms:created>
  <dcterms:modified xsi:type="dcterms:W3CDTF">2019-08-24T03:37:22Z</dcterms:modified>
  <cp:category/>
  <cp:version/>
  <cp:contentType/>
  <cp:contentStatus/>
</cp:coreProperties>
</file>