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種目" sheetId="3" state="hidden" r:id="rId3"/>
    <sheet name="女子種目" sheetId="4" state="hidden" r:id="rId4"/>
    <sheet name="種目コード" sheetId="5" state="hidden" r:id="rId5"/>
    <sheet name="各種コード" sheetId="6" state="hidden" r:id="rId6"/>
    <sheet name="申込" sheetId="7" r:id="rId7"/>
    <sheet name="リレー" sheetId="8" r:id="rId8"/>
  </sheets>
  <definedNames>
    <definedName name="_xlnm.Print_Area" localSheetId="0">'最初にご確認ください'!$B$1:$Q$62</definedName>
    <definedName name="_xlnm.Print_Area" localSheetId="6">'申込'!$A$1:$Z$81</definedName>
    <definedName name="_xlnm.Print_Titles" localSheetId="6">'申込'!$1:$10</definedName>
  </definedNames>
  <calcPr fullCalcOnLoad="1"/>
</workbook>
</file>

<file path=xl/sharedStrings.xml><?xml version="1.0" encoding="utf-8"?>
<sst xmlns="http://schemas.openxmlformats.org/spreadsheetml/2006/main" count="733" uniqueCount="389">
  <si>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</si>
  <si>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</si>
  <si>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</si>
  <si>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</si>
  <si>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</si>
  <si>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</si>
  <si>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</si>
  <si>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</si>
  <si>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</si>
  <si>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</si>
  <si>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</si>
  <si>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</si>
  <si>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</si>
  <si>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</si>
  <si>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</si>
  <si>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</si>
  <si>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</si>
  <si>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</si>
  <si>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</si>
  <si>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</si>
  <si>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</si>
  <si>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</si>
  <si>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</si>
  <si>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</si>
  <si>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</si>
  <si>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</si>
  <si>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</si>
  <si>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</si>
  <si>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</si>
  <si>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</si>
  <si>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</si>
  <si>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</si>
  <si>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</si>
  <si>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</si>
  <si>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</si>
  <si>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</si>
  <si>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</si>
  <si>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</si>
  <si>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</si>
  <si>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</si>
  <si>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</si>
  <si>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</si>
  <si>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</si>
  <si>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</si>
  <si>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</si>
  <si>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</si>
  <si>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</si>
  <si>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</si>
  <si>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</si>
  <si>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</si>
  <si>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</si>
  <si>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</si>
  <si>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</si>
  <si>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</si>
  <si>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</si>
  <si>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</si>
  <si>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</si>
  <si>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</si>
  <si>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</si>
  <si>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</si>
  <si>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</si>
  <si>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</si>
  <si>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</si>
  <si>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</si>
  <si>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</si>
  <si>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</si>
  <si>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</si>
  <si>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</si>
  <si>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</si>
  <si>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</si>
  <si>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</si>
  <si>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</si>
  <si>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</si>
  <si>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</si>
  <si>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</si>
  <si>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</si>
  <si>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</si>
  <si>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</si>
  <si>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</si>
  <si>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</si>
  <si>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</si>
  <si>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</si>
  <si>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</si>
  <si>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</si>
  <si>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</si>
  <si>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</si>
  <si>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</si>
  <si>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</si>
  <si>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</si>
  <si>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</si>
  <si>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</si>
  <si>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</si>
  <si>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</si>
  <si>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</si>
  <si>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</si>
  <si>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</si>
  <si>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</si>
  <si>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</si>
  <si>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</si>
  <si>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</si>
  <si>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</si>
  <si>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</si>
  <si>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</si>
  <si>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</si>
  <si>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</si>
  <si>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</si>
  <si>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</si>
  <si>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</si>
  <si>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</si>
  <si>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</si>
  <si>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</si>
  <si>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</si>
  <si>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</si>
  <si>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</si>
  <si>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</si>
  <si>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</si>
  <si>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</si>
  <si>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</si>
  <si>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</si>
  <si>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</si>
  <si>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</si>
  <si>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</si>
  <si>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</si>
  <si>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</si>
  <si>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</si>
  <si>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</si>
  <si>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</si>
  <si>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</si>
  <si>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</si>
  <si>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</si>
  <si>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</si>
  <si>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</si>
  <si>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</si>
  <si>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</si>
  <si>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</si>
  <si>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</si>
  <si>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</si>
  <si>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</si>
  <si>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</si>
  <si>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</si>
  <si>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</si>
  <si>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</si>
  <si>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</si>
  <si>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</si>
  <si>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</si>
  <si>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</si>
  <si>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</si>
  <si>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</si>
  <si>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</si>
  <si>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</si>
  <si>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</si>
  <si>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</si>
  <si>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</si>
  <si>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</si>
  <si>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</si>
  <si>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</si>
  <si>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</si>
  <si>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</si>
  <si>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</si>
  <si>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</si>
  <si>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</si>
  <si>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</si>
  <si>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</si>
  <si>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</si>
  <si>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</si>
  <si>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</si>
  <si>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</si>
  <si>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</si>
  <si>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</si>
  <si>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</si>
  <si>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</si>
  <si>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</si>
  <si>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</si>
  <si>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</si>
  <si>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</si>
  <si>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</si>
  <si>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</si>
  <si>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</si>
  <si>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</si>
  <si>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</si>
  <si>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</si>
  <si>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</si>
  <si>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</si>
  <si>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</si>
  <si>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</si>
  <si>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</si>
  <si>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</si>
  <si>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</si>
  <si>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</si>
  <si>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</si>
  <si>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</si>
  <si>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</si>
  <si>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</si>
  <si>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</si>
  <si>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</si>
  <si>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</si>
  <si>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</si>
  <si>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</si>
  <si>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</si>
  <si>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</si>
  <si>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</si>
  <si>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</si>
  <si>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</si>
  <si>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</si>
  <si>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</si>
  <si>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</si>
  <si>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</si>
  <si>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</si>
  <si>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</si>
  <si>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</si>
  <si>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</si>
  <si>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</si>
  <si>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</si>
  <si>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</si>
  <si>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</si>
  <si>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</si>
  <si>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</si>
  <si>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</si>
  <si>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</si>
  <si>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</si>
  <si>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</si>
  <si>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</si>
  <si>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【基本注意】</t>
  </si>
  <si>
    <t>１．このファイルは、Microsoft® Excel 2003で作られています。</t>
  </si>
  <si>
    <t>１　記入例</t>
  </si>
  <si>
    <t>２　入力上の注意</t>
  </si>
  <si>
    <t>最初に申込必要事項シートに、必要事項を入力して下さい。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</si>
  <si>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</si>
  <si>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</si>
  <si>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</si>
  <si>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</si>
  <si>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</si>
  <si>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</si>
  <si>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</si>
  <si>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</si>
  <si>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</si>
  <si>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</si>
  <si>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</si>
  <si>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</si>
  <si>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</si>
  <si>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</si>
  <si>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</si>
  <si>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</si>
  <si>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</si>
  <si>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</si>
  <si>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</si>
  <si>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</si>
  <si>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</si>
  <si>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</si>
  <si>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</si>
  <si>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</si>
  <si>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</si>
  <si>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</si>
  <si>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</si>
  <si>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</si>
  <si>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</si>
  <si>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</si>
  <si>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</si>
  <si>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</si>
  <si>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</si>
  <si>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</si>
  <si>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</si>
  <si>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</si>
  <si>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</si>
  <si>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</si>
  <si>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</si>
  <si>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</si>
  <si>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</si>
  <si>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</si>
  <si>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</si>
  <si>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</si>
  <si>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</si>
  <si>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</si>
  <si>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</si>
  <si>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</si>
  <si>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</si>
  <si>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</si>
  <si>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</si>
  <si>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</si>
  <si>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</si>
  <si>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２．Microsoft Excel を使用してデータを読み取りますので、下記の通り入力しない場合は、正しく読み取れなかったり表示されません。</t>
  </si>
  <si>
    <t>（１）氏名</t>
  </si>
  <si>
    <t>学生は学年を半角数字で入力して下さい。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</si>
  <si>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</si>
  <si>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※未記入の場合はランキング最下位として処理します。</t>
  </si>
  <si>
    <t>ナンバー登録の選手名の標記に準じます。</t>
  </si>
  <si>
    <t>十勝陸上競技協会主催大会申込</t>
  </si>
  <si>
    <t>緊急連絡先</t>
  </si>
  <si>
    <t>電話(携帯)</t>
  </si>
  <si>
    <t>氏 名</t>
  </si>
  <si>
    <t>　　　大会申込みの注意(必ずお読みください)　　　　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</si>
  <si>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</si>
  <si>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</si>
  <si>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</si>
  <si>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</si>
  <si>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</si>
  <si>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</si>
  <si>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</si>
  <si>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</si>
  <si>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</si>
  <si>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</si>
  <si>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</si>
  <si>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</si>
  <si>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</si>
  <si>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【男子】</t>
  </si>
  <si>
    <t>【女子】</t>
  </si>
  <si>
    <t>最高記録(必ず入力)</t>
  </si>
  <si>
    <t>氏　名 (氏名入力の注意確認)</t>
  </si>
  <si>
    <t>NO.カード</t>
  </si>
  <si>
    <t>NO.カード</t>
  </si>
  <si>
    <t>※全道大会に申し込む際の標記です</t>
  </si>
  <si>
    <t>4×100mR</t>
  </si>
  <si>
    <r>
      <t>チーム名</t>
    </r>
    <r>
      <rPr>
        <sz val="10"/>
        <rFont val="ＭＳ Ｐゴシック"/>
        <family val="3"/>
      </rPr>
      <t xml:space="preserve"> (自動入力)</t>
    </r>
  </si>
  <si>
    <t>チーム名 (自動入力)</t>
  </si>
  <si>
    <t>【入力例】　　　電気計時　　　51秒10　→　51.10　　　1分03秒00　→　63.00</t>
  </si>
  <si>
    <r>
      <t>・</t>
    </r>
    <r>
      <rPr>
        <b/>
        <u val="single"/>
        <sz val="13"/>
        <color indexed="10"/>
        <rFont val="ＭＳ ゴシック"/>
        <family val="3"/>
      </rPr>
      <t>「秒」は「.」(半角ﾋﾟﾘｵﾄﾞ)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</si>
  <si>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音更東中学校</t>
  </si>
  <si>
    <t>種目名を入力すると表示される。</t>
  </si>
  <si>
    <t>ダウンリストから選択</t>
  </si>
  <si>
    <t>練習記録でも良いので必ず入力すること。</t>
  </si>
  <si>
    <t>音更　太郎</t>
  </si>
  <si>
    <t>帯広祐太朗</t>
  </si>
  <si>
    <t>（２）学校名</t>
  </si>
  <si>
    <t>（３）学年</t>
  </si>
  <si>
    <t>（４）参加種目</t>
  </si>
  <si>
    <t>（５）最高記録</t>
  </si>
  <si>
    <t>４．シート名は、入力完了後も変更しないでください。</t>
  </si>
  <si>
    <t>５．入力シートセルの、行の挿入または削除はしないで下さい。</t>
  </si>
  <si>
    <r>
      <t xml:space="preserve">３．ファイル名は、大会名（学校名）にしてください。保存形式は、可能な限り </t>
    </r>
    <r>
      <rPr>
        <b/>
        <u val="single"/>
        <sz val="16"/>
        <color indexed="8"/>
        <rFont val="ＭＳ ゴシック"/>
        <family val="3"/>
      </rPr>
      <t>Microsoft Excel 2003形式</t>
    </r>
    <r>
      <rPr>
        <sz val="12"/>
        <color indexed="8"/>
        <rFont val="ＭＳ ゴシック"/>
        <family val="3"/>
      </rPr>
      <t>でお願いします。</t>
    </r>
  </si>
  <si>
    <t>計算値の算出方法</t>
  </si>
  <si>
    <t>①</t>
  </si>
  <si>
    <t>②</t>
  </si>
  <si>
    <t>③</t>
  </si>
  <si>
    <t>④</t>
  </si>
  <si>
    <t>合計</t>
  </si>
  <si>
    <t>＋</t>
  </si>
  <si>
    <t>計算値</t>
  </si>
  <si>
    <t>種目別記録会第４戦　リレー申込み</t>
  </si>
  <si>
    <t>大会名</t>
  </si>
  <si>
    <t>男子</t>
  </si>
  <si>
    <t>女子</t>
  </si>
  <si>
    <t>所属名</t>
  </si>
  <si>
    <t>連絡先</t>
  </si>
  <si>
    <t>名　　　×</t>
  </si>
  <si>
    <t>円＝</t>
  </si>
  <si>
    <t>円</t>
  </si>
  <si>
    <t>個人種目の参加料は手入力でお願いします。</t>
  </si>
  <si>
    <t>計</t>
  </si>
  <si>
    <t>※最高記録は必ず記入してください。無い場合は練習記録も可</t>
  </si>
  <si>
    <t>連番</t>
  </si>
  <si>
    <t>学校(所属)名</t>
  </si>
  <si>
    <t>参加種目</t>
  </si>
  <si>
    <t>最高記録</t>
  </si>
  <si>
    <t>例</t>
  </si>
  <si>
    <t>十勝たろう</t>
  </si>
  <si>
    <t>白樺AC</t>
  </si>
  <si>
    <t>十勝　花子</t>
  </si>
  <si>
    <t>ﾄｶﾁ ﾊﾅｺ</t>
  </si>
  <si>
    <t>↓</t>
  </si>
  <si>
    <t>↓</t>
  </si>
  <si>
    <t>No.ｶｰﾄﾞ</t>
  </si>
  <si>
    <t>氏　名</t>
  </si>
  <si>
    <t>ﾌﾘｶﾞﾅ</t>
  </si>
  <si>
    <t>ﾄｶﾁ ﾀﾛｳ</t>
  </si>
  <si>
    <t>種目別記録会４戦</t>
  </si>
  <si>
    <t>11.25</t>
  </si>
  <si>
    <t>十勝北小</t>
  </si>
  <si>
    <t>小学5年 100m</t>
  </si>
  <si>
    <t>15.22</t>
  </si>
  <si>
    <t>走順</t>
  </si>
  <si>
    <t>補欠</t>
  </si>
  <si>
    <t>小学3年 100m</t>
  </si>
  <si>
    <t>小学4年 100m</t>
  </si>
  <si>
    <t>小学6年 100m</t>
  </si>
  <si>
    <t>3000m</t>
  </si>
  <si>
    <t>※オーダー（走順）を決めて記載してください</t>
  </si>
  <si>
    <t>ﾘﾚｰ</t>
  </si>
  <si>
    <t>総計</t>
  </si>
  <si>
    <t>個人参加料</t>
  </si>
  <si>
    <t>ﾘﾚｰ参加料</t>
  </si>
  <si>
    <t>ﾁｰﾑ　 　×</t>
  </si>
  <si>
    <t>【個人】小学生300円、中学生以上500円　【ﾘﾚｰ】全て500円</t>
  </si>
  <si>
    <t>100m</t>
  </si>
  <si>
    <t>小学5年 100m</t>
  </si>
  <si>
    <t>○</t>
  </si>
  <si>
    <t>※リレーのみの参加の場合も必ず全員記入してください。</t>
  </si>
  <si>
    <t>記録は必ず入力（計算値でもＯＫ）</t>
  </si>
  <si>
    <t>中学生以上は必ず入力すること</t>
  </si>
  <si>
    <t>1500m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</si>
</sst>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#,##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u val="single"/>
      <sz val="16"/>
      <color indexed="8"/>
      <name val="ＭＳ ゴシック"/>
      <family val="3"/>
    </font>
    <font>
      <sz val="18"/>
      <name val="ＭＳ ゴシック"/>
      <family val="3"/>
    </font>
    <font>
      <sz val="12"/>
      <color indexed="9"/>
      <name val="ＭＳ ゴシック"/>
      <family val="3"/>
    </font>
    <font>
      <b/>
      <sz val="8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0"/>
      <name val="ＭＳ ゴシック"/>
      <family val="3"/>
    </font>
    <font>
      <b/>
      <sz val="9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9"/>
      <name val="ＭＳ ゴシック"/>
      <family val="3"/>
    </font>
    <font>
      <b/>
      <sz val="8"/>
      <name val="ＭＳ Ｐゴシック"/>
      <family val="3"/>
    </font>
    <font>
      <b/>
      <sz val="9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35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2" fillId="0" borderId="0" xfId="0" applyFont="1" applyAlignment="1">
      <alignment horizontal="distributed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right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11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34" fillId="0" borderId="0" xfId="0" applyFont="1" applyAlignment="1">
      <alignment vertical="top"/>
    </xf>
    <xf numFmtId="0" fontId="26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86" fontId="17" fillId="0" borderId="0" xfId="0" applyNumberFormat="1" applyFont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right" vertical="center"/>
      <protection hidden="1"/>
    </xf>
    <xf numFmtId="186" fontId="17" fillId="0" borderId="12" xfId="0" applyNumberFormat="1" applyFont="1" applyBorder="1" applyAlignment="1" applyProtection="1">
      <alignment vertical="center"/>
      <protection hidden="1"/>
    </xf>
    <xf numFmtId="186" fontId="25" fillId="0" borderId="10" xfId="0" applyNumberFormat="1" applyFont="1" applyBorder="1" applyAlignment="1" applyProtection="1">
      <alignment horizontal="right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 locked="0"/>
    </xf>
    <xf numFmtId="0" fontId="2" fillId="8" borderId="10" xfId="0" applyFont="1" applyFill="1" applyBorder="1" applyAlignment="1" applyProtection="1">
      <alignment horizontal="center" vertical="center"/>
      <protection hidden="1" locked="0"/>
    </xf>
    <xf numFmtId="0" fontId="4" fillId="8" borderId="10" xfId="0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Alignment="1" applyProtection="1">
      <alignment vertical="center"/>
      <protection hidden="1" locked="0"/>
    </xf>
    <xf numFmtId="0" fontId="4" fillId="3" borderId="11" xfId="0" applyFont="1" applyFill="1" applyBorder="1" applyAlignment="1" applyProtection="1">
      <alignment horizontal="center" vertical="center"/>
      <protection hidden="1" locked="0"/>
    </xf>
    <xf numFmtId="0" fontId="4" fillId="3" borderId="10" xfId="0" applyFont="1" applyFill="1" applyBorder="1" applyAlignment="1" applyProtection="1">
      <alignment horizontal="center" vertical="center"/>
      <protection hidden="1" locked="0"/>
    </xf>
    <xf numFmtId="0" fontId="41" fillId="21" borderId="13" xfId="0" applyFont="1" applyFill="1" applyBorder="1" applyAlignment="1" applyProtection="1">
      <alignment horizontal="distributed" vertical="center"/>
      <protection hidden="1"/>
    </xf>
    <xf numFmtId="0" fontId="41" fillId="21" borderId="14" xfId="0" applyFont="1" applyFill="1" applyBorder="1" applyAlignment="1" applyProtection="1">
      <alignment horizontal="distributed" vertical="center"/>
      <protection hidden="1"/>
    </xf>
    <xf numFmtId="0" fontId="41" fillId="21" borderId="15" xfId="0" applyFont="1" applyFill="1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horizontal="left" vertical="center" inden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0" xfId="0" applyFont="1" applyBorder="1" applyAlignment="1" applyProtection="1">
      <alignment horizontal="right" vertical="center" indent="1"/>
      <protection hidden="1"/>
    </xf>
    <xf numFmtId="0" fontId="17" fillId="0" borderId="16" xfId="0" applyFont="1" applyBorder="1" applyAlignment="1" applyProtection="1">
      <alignment horizontal="right" vertical="center" indent="1"/>
      <protection hidden="1"/>
    </xf>
    <xf numFmtId="0" fontId="17" fillId="0" borderId="16" xfId="0" applyFont="1" applyBorder="1" applyAlignment="1" applyProtection="1">
      <alignment horizontal="left" vertical="center" indent="1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3" fillId="21" borderId="0" xfId="0" applyFont="1" applyFill="1" applyAlignment="1" applyProtection="1">
      <alignment vertical="center"/>
      <protection hidden="1"/>
    </xf>
    <xf numFmtId="0" fontId="10" fillId="21" borderId="0" xfId="0" applyFont="1" applyFill="1" applyAlignment="1" applyProtection="1">
      <alignment vertical="center"/>
      <protection hidden="1"/>
    </xf>
    <xf numFmtId="0" fontId="10" fillId="21" borderId="0" xfId="0" applyFont="1" applyFill="1" applyBorder="1" applyAlignment="1" applyProtection="1">
      <alignment vertical="center" wrapText="1"/>
      <protection hidden="1"/>
    </xf>
    <xf numFmtId="0" fontId="15" fillId="21" borderId="0" xfId="0" applyFont="1" applyFill="1" applyAlignment="1" applyProtection="1">
      <alignment vertical="center"/>
      <protection hidden="1"/>
    </xf>
    <xf numFmtId="0" fontId="10" fillId="21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21" borderId="0" xfId="0" applyFont="1" applyFill="1" applyAlignment="1" applyProtection="1">
      <alignment vertical="center"/>
      <protection hidden="1"/>
    </xf>
    <xf numFmtId="0" fontId="46" fillId="21" borderId="0" xfId="0" applyFont="1" applyFill="1" applyAlignment="1" applyProtection="1">
      <alignment vertical="center"/>
      <protection hidden="1"/>
    </xf>
    <xf numFmtId="0" fontId="45" fillId="21" borderId="0" xfId="0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26" fillId="0" borderId="10" xfId="0" applyFont="1" applyBorder="1" applyAlignment="1" applyProtection="1">
      <alignment horizontal="left" vertical="center" indent="1"/>
      <protection/>
    </xf>
    <xf numFmtId="0" fontId="17" fillId="0" borderId="0" xfId="0" applyFont="1" applyAlignment="1" applyProtection="1">
      <alignment horizontal="left"/>
      <protection hidden="1" locked="0"/>
    </xf>
    <xf numFmtId="0" fontId="17" fillId="0" borderId="10" xfId="0" applyFont="1" applyBorder="1" applyAlignment="1" applyProtection="1">
      <alignment horizontal="left" vertical="center" indent="1"/>
      <protection/>
    </xf>
    <xf numFmtId="0" fontId="27" fillId="0" borderId="12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5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5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hidden="1"/>
    </xf>
    <xf numFmtId="38" fontId="57" fillId="0" borderId="17" xfId="49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 applyProtection="1">
      <alignment horizontal="left" vertical="center"/>
      <protection locked="0"/>
    </xf>
    <xf numFmtId="0" fontId="2" fillId="24" borderId="13" xfId="0" applyFont="1" applyFill="1" applyBorder="1" applyAlignment="1" applyProtection="1">
      <alignment horizontal="right" vertical="center"/>
      <protection hidden="1" locked="0"/>
    </xf>
    <xf numFmtId="0" fontId="25" fillId="0" borderId="0" xfId="0" applyFont="1" applyBorder="1" applyAlignment="1" applyProtection="1">
      <alignment horizontal="left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horizontal="left" vertical="center"/>
      <protection hidden="1" locked="0"/>
    </xf>
    <xf numFmtId="0" fontId="58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60" fillId="4" borderId="10" xfId="0" applyFont="1" applyFill="1" applyBorder="1" applyAlignment="1" applyProtection="1">
      <alignment horizontal="center" vertical="center"/>
      <protection hidden="1"/>
    </xf>
    <xf numFmtId="0" fontId="60" fillId="4" borderId="10" xfId="0" applyFont="1" applyFill="1" applyBorder="1" applyAlignment="1" applyProtection="1">
      <alignment horizontal="center" vertical="center" shrinkToFit="1"/>
      <protection hidden="1"/>
    </xf>
    <xf numFmtId="0" fontId="60" fillId="8" borderId="10" xfId="0" applyFont="1" applyFill="1" applyBorder="1" applyAlignment="1" applyProtection="1">
      <alignment horizontal="center" vertical="center" shrinkToFit="1"/>
      <protection hidden="1" locked="0"/>
    </xf>
    <xf numFmtId="49" fontId="60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6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3" fillId="17" borderId="10" xfId="0" applyFont="1" applyFill="1" applyBorder="1" applyAlignment="1" applyProtection="1">
      <alignment horizontal="center" vertical="center"/>
      <protection hidden="1"/>
    </xf>
    <xf numFmtId="0" fontId="63" fillId="17" borderId="10" xfId="0" applyFont="1" applyFill="1" applyBorder="1" applyAlignment="1" applyProtection="1">
      <alignment horizontal="center" vertical="center" shrinkToFit="1"/>
      <protection hidden="1"/>
    </xf>
    <xf numFmtId="0" fontId="60" fillId="3" borderId="10" xfId="0" applyFont="1" applyFill="1" applyBorder="1" applyAlignment="1" applyProtection="1">
      <alignment horizontal="center" vertical="center" shrinkToFit="1"/>
      <protection hidden="1"/>
    </xf>
    <xf numFmtId="49" fontId="60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60" fillId="0" borderId="0" xfId="0" applyFont="1" applyFill="1" applyBorder="1" applyAlignment="1">
      <alignment horizontal="center" vertical="center"/>
    </xf>
    <xf numFmtId="0" fontId="64" fillId="23" borderId="10" xfId="0" applyFont="1" applyFill="1" applyBorder="1" applyAlignment="1" applyProtection="1">
      <alignment horizontal="center" vertical="center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5" fillId="23" borderId="10" xfId="0" applyFont="1" applyFill="1" applyBorder="1" applyAlignment="1" applyProtection="1">
      <alignment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vertical="center"/>
      <protection hidden="1" locked="0"/>
    </xf>
    <xf numFmtId="49" fontId="5" fillId="23" borderId="10" xfId="0" applyNumberFormat="1" applyFont="1" applyFill="1" applyBorder="1" applyAlignment="1" applyProtection="1">
      <alignment horizontal="right" vertical="center"/>
      <protection hidden="1" locked="0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>
      <alignment horizontal="center" vertical="center"/>
    </xf>
    <xf numFmtId="176" fontId="5" fillId="21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hidden="1" locked="0"/>
    </xf>
    <xf numFmtId="49" fontId="17" fillId="0" borderId="10" xfId="0" applyNumberFormat="1" applyFont="1" applyBorder="1" applyAlignment="1" applyProtection="1">
      <alignment horizontal="right" vertical="center"/>
      <protection locked="0"/>
    </xf>
    <xf numFmtId="49" fontId="26" fillId="0" borderId="10" xfId="0" applyNumberFormat="1" applyFont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5" fillId="25" borderId="10" xfId="0" applyFont="1" applyFill="1" applyBorder="1" applyAlignment="1" applyProtection="1">
      <alignment horizontal="center" vertical="center"/>
      <protection hidden="1"/>
    </xf>
    <xf numFmtId="0" fontId="65" fillId="24" borderId="18" xfId="0" applyNumberFormat="1" applyFont="1" applyFill="1" applyBorder="1" applyAlignment="1" applyProtection="1">
      <alignment vertical="center"/>
      <protection hidden="1" locked="0"/>
    </xf>
    <xf numFmtId="176" fontId="57" fillId="24" borderId="15" xfId="0" applyNumberFormat="1" applyFont="1" applyFill="1" applyBorder="1" applyAlignment="1" applyProtection="1">
      <alignment vertical="center"/>
      <protection hidden="1"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38" fontId="57" fillId="3" borderId="19" xfId="49" applyFont="1" applyFill="1" applyBorder="1" applyAlignment="1" applyProtection="1">
      <alignment horizontal="center" vertical="center"/>
      <protection/>
    </xf>
    <xf numFmtId="38" fontId="57" fillId="26" borderId="19" xfId="49" applyFont="1" applyFill="1" applyBorder="1" applyAlignment="1" applyProtection="1">
      <alignment horizontal="center" vertical="center"/>
      <protection/>
    </xf>
    <xf numFmtId="189" fontId="57" fillId="4" borderId="14" xfId="49" applyNumberFormat="1" applyFont="1" applyFill="1" applyBorder="1" applyAlignment="1" applyProtection="1">
      <alignment horizontal="right" vertical="center"/>
      <protection/>
    </xf>
    <xf numFmtId="189" fontId="57" fillId="4" borderId="14" xfId="0" applyNumberFormat="1" applyFont="1" applyFill="1" applyBorder="1" applyAlignment="1" applyProtection="1">
      <alignment vertical="center"/>
      <protection/>
    </xf>
    <xf numFmtId="0" fontId="57" fillId="3" borderId="13" xfId="0" applyFont="1" applyFill="1" applyBorder="1" applyAlignment="1" applyProtection="1">
      <alignment horizontal="center" vertical="center"/>
      <protection/>
    </xf>
    <xf numFmtId="176" fontId="57" fillId="3" borderId="19" xfId="0" applyNumberFormat="1" applyFont="1" applyFill="1" applyBorder="1" applyAlignment="1" applyProtection="1">
      <alignment vertical="center"/>
      <protection/>
    </xf>
    <xf numFmtId="0" fontId="57" fillId="3" borderId="19" xfId="0" applyFont="1" applyFill="1" applyBorder="1" applyAlignment="1" applyProtection="1">
      <alignment horizontal="center" vertical="center"/>
      <protection/>
    </xf>
    <xf numFmtId="0" fontId="57" fillId="3" borderId="17" xfId="0" applyFont="1" applyFill="1" applyBorder="1" applyAlignment="1" applyProtection="1">
      <alignment vertical="center"/>
      <protection/>
    </xf>
    <xf numFmtId="189" fontId="57" fillId="3" borderId="14" xfId="49" applyNumberFormat="1" applyFont="1" applyFill="1" applyBorder="1" applyAlignment="1" applyProtection="1">
      <alignment horizontal="right" vertical="center"/>
      <protection/>
    </xf>
    <xf numFmtId="0" fontId="57" fillId="3" borderId="15" xfId="0" applyFont="1" applyFill="1" applyBorder="1" applyAlignment="1" applyProtection="1">
      <alignment vertical="center"/>
      <protection/>
    </xf>
    <xf numFmtId="189" fontId="57" fillId="3" borderId="14" xfId="0" applyNumberFormat="1" applyFont="1" applyFill="1" applyBorder="1" applyAlignment="1" applyProtection="1">
      <alignment vertical="center"/>
      <protection/>
    </xf>
    <xf numFmtId="0" fontId="57" fillId="3" borderId="20" xfId="0" applyFont="1" applyFill="1" applyBorder="1" applyAlignment="1" applyProtection="1">
      <alignment vertical="center"/>
      <protection/>
    </xf>
    <xf numFmtId="176" fontId="57" fillId="4" borderId="19" xfId="0" applyNumberFormat="1" applyFont="1" applyFill="1" applyBorder="1" applyAlignment="1" applyProtection="1">
      <alignment vertical="center"/>
      <protection/>
    </xf>
    <xf numFmtId="0" fontId="57" fillId="4" borderId="19" xfId="0" applyFont="1" applyFill="1" applyBorder="1" applyAlignment="1" applyProtection="1">
      <alignment horizontal="center" vertical="center"/>
      <protection/>
    </xf>
    <xf numFmtId="0" fontId="57" fillId="4" borderId="17" xfId="0" applyFont="1" applyFill="1" applyBorder="1" applyAlignment="1" applyProtection="1">
      <alignment vertical="center"/>
      <protection/>
    </xf>
    <xf numFmtId="0" fontId="57" fillId="4" borderId="15" xfId="0" applyFont="1" applyFill="1" applyBorder="1" applyAlignment="1" applyProtection="1">
      <alignment vertical="center"/>
      <protection/>
    </xf>
    <xf numFmtId="0" fontId="57" fillId="4" borderId="13" xfId="0" applyFont="1" applyFill="1" applyBorder="1" applyAlignment="1" applyProtection="1">
      <alignment horizontal="left" vertical="center"/>
      <protection/>
    </xf>
    <xf numFmtId="0" fontId="57" fillId="4" borderId="20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6" fillId="0" borderId="10" xfId="0" applyFont="1" applyFill="1" applyBorder="1" applyAlignment="1" applyProtection="1">
      <alignment vertical="center"/>
      <protection locked="0"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vertical="center"/>
      <protection locked="0"/>
    </xf>
    <xf numFmtId="186" fontId="66" fillId="0" borderId="10" xfId="0" applyNumberFormat="1" applyFont="1" applyFill="1" applyBorder="1" applyAlignment="1" applyProtection="1">
      <alignment horizontal="right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66" fillId="0" borderId="10" xfId="0" applyFont="1" applyFill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 indent="1"/>
      <protection hidden="1"/>
    </xf>
    <xf numFmtId="0" fontId="10" fillId="0" borderId="15" xfId="0" applyFont="1" applyBorder="1" applyAlignment="1" applyProtection="1">
      <alignment horizontal="left" vertical="center" indent="1"/>
      <protection hidden="1"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22" fillId="27" borderId="0" xfId="0" applyFont="1" applyFill="1" applyBorder="1" applyAlignment="1" applyProtection="1">
      <alignment horizontal="left" vertical="top" wrapText="1"/>
      <protection hidden="1"/>
    </xf>
    <xf numFmtId="0" fontId="18" fillId="0" borderId="21" xfId="0" applyFont="1" applyBorder="1" applyAlignment="1" applyProtection="1">
      <alignment horizontal="left" vertical="center" wrapText="1" indent="2"/>
      <protection hidden="1"/>
    </xf>
    <xf numFmtId="0" fontId="18" fillId="0" borderId="19" xfId="0" applyFont="1" applyBorder="1" applyAlignment="1" applyProtection="1">
      <alignment horizontal="left" vertical="center" wrapText="1" indent="2"/>
      <protection hidden="1"/>
    </xf>
    <xf numFmtId="0" fontId="18" fillId="0" borderId="22" xfId="0" applyFont="1" applyBorder="1" applyAlignment="1" applyProtection="1">
      <alignment horizontal="left" vertical="center" wrapText="1" indent="2"/>
      <protection hidden="1"/>
    </xf>
    <xf numFmtId="0" fontId="18" fillId="0" borderId="23" xfId="0" applyFont="1" applyBorder="1" applyAlignment="1" applyProtection="1">
      <alignment horizontal="left" vertical="center" wrapText="1" indent="2"/>
      <protection hidden="1"/>
    </xf>
    <xf numFmtId="0" fontId="18" fillId="0" borderId="0" xfId="0" applyFont="1" applyBorder="1" applyAlignment="1" applyProtection="1">
      <alignment horizontal="left" vertical="center" wrapText="1" indent="2"/>
      <protection hidden="1"/>
    </xf>
    <xf numFmtId="0" fontId="18" fillId="0" borderId="24" xfId="0" applyFont="1" applyBorder="1" applyAlignment="1" applyProtection="1">
      <alignment horizontal="left" vertical="center" wrapText="1" indent="2"/>
      <protection hidden="1"/>
    </xf>
    <xf numFmtId="0" fontId="18" fillId="0" borderId="25" xfId="0" applyFont="1" applyBorder="1" applyAlignment="1" applyProtection="1">
      <alignment horizontal="left" vertical="center" wrapText="1" indent="2"/>
      <protection hidden="1"/>
    </xf>
    <xf numFmtId="0" fontId="18" fillId="0" borderId="26" xfId="0" applyFont="1" applyBorder="1" applyAlignment="1" applyProtection="1">
      <alignment horizontal="left" vertical="center" wrapText="1" indent="2"/>
      <protection hidden="1"/>
    </xf>
    <xf numFmtId="0" fontId="18" fillId="0" borderId="20" xfId="0" applyFont="1" applyBorder="1" applyAlignment="1" applyProtection="1">
      <alignment horizontal="left" vertical="center" wrapText="1" indent="2"/>
      <protection hidden="1"/>
    </xf>
    <xf numFmtId="0" fontId="41" fillId="21" borderId="14" xfId="0" applyFont="1" applyFill="1" applyBorder="1" applyAlignment="1" applyProtection="1">
      <alignment horizontal="distributed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6" fillId="3" borderId="0" xfId="0" applyFont="1" applyFill="1" applyAlignment="1">
      <alignment horizontal="center" vertical="center"/>
    </xf>
    <xf numFmtId="0" fontId="12" fillId="21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54" fillId="17" borderId="0" xfId="0" applyFont="1" applyFill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top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 locked="0"/>
    </xf>
    <xf numFmtId="0" fontId="10" fillId="0" borderId="14" xfId="0" applyFont="1" applyBorder="1" applyAlignment="1" applyProtection="1">
      <alignment horizontal="left" vertical="center"/>
      <protection hidden="1" locked="0"/>
    </xf>
    <xf numFmtId="0" fontId="10" fillId="0" borderId="15" xfId="0" applyFont="1" applyBorder="1" applyAlignment="1" applyProtection="1">
      <alignment horizontal="left" vertical="center"/>
      <protection hidden="1" locked="0"/>
    </xf>
    <xf numFmtId="0" fontId="54" fillId="28" borderId="0" xfId="0" applyFont="1" applyFill="1" applyAlignment="1" applyProtection="1">
      <alignment horizontal="center" vertical="center"/>
      <protection hidden="1" locked="0"/>
    </xf>
    <xf numFmtId="0" fontId="17" fillId="0" borderId="0" xfId="0" applyFont="1" applyAlignment="1" applyProtection="1">
      <alignment horizontal="center" vertical="center"/>
      <protection hidden="1"/>
    </xf>
    <xf numFmtId="0" fontId="58" fillId="0" borderId="22" xfId="0" applyFont="1" applyBorder="1" applyAlignment="1" applyProtection="1">
      <alignment horizontal="right" vertical="center"/>
      <protection/>
    </xf>
    <xf numFmtId="0" fontId="57" fillId="4" borderId="13" xfId="0" applyFont="1" applyFill="1" applyBorder="1" applyAlignment="1" applyProtection="1">
      <alignment horizontal="center" vertical="center"/>
      <protection/>
    </xf>
    <xf numFmtId="0" fontId="57" fillId="4" borderId="15" xfId="0" applyFont="1" applyFill="1" applyBorder="1" applyAlignment="1" applyProtection="1">
      <alignment horizontal="center" vertical="center"/>
      <protection/>
    </xf>
    <xf numFmtId="0" fontId="57" fillId="4" borderId="25" xfId="0" applyFont="1" applyFill="1" applyBorder="1" applyAlignment="1" applyProtection="1">
      <alignment horizontal="center" vertical="center"/>
      <protection/>
    </xf>
    <xf numFmtId="0" fontId="57" fillId="4" borderId="20" xfId="0" applyFont="1" applyFill="1" applyBorder="1" applyAlignment="1" applyProtection="1">
      <alignment horizontal="center" vertical="center"/>
      <protection/>
    </xf>
    <xf numFmtId="0" fontId="57" fillId="3" borderId="13" xfId="0" applyFont="1" applyFill="1" applyBorder="1" applyAlignment="1" applyProtection="1">
      <alignment horizontal="center" vertical="center"/>
      <protection/>
    </xf>
    <xf numFmtId="0" fontId="57" fillId="3" borderId="15" xfId="0" applyFont="1" applyFill="1" applyBorder="1" applyAlignment="1" applyProtection="1">
      <alignment horizontal="center" vertical="center"/>
      <protection/>
    </xf>
    <xf numFmtId="0" fontId="57" fillId="3" borderId="25" xfId="0" applyFont="1" applyFill="1" applyBorder="1" applyAlignment="1" applyProtection="1">
      <alignment horizontal="center" vertical="center"/>
      <protection/>
    </xf>
    <xf numFmtId="0" fontId="57" fillId="3" borderId="20" xfId="0" applyFont="1" applyFill="1" applyBorder="1" applyAlignment="1" applyProtection="1">
      <alignment horizontal="center" vertical="center"/>
      <protection/>
    </xf>
    <xf numFmtId="0" fontId="16" fillId="3" borderId="16" xfId="0" applyFont="1" applyFill="1" applyBorder="1" applyAlignment="1" applyProtection="1">
      <alignment horizontal="center" vertical="center"/>
      <protection hidden="1" locked="0"/>
    </xf>
    <xf numFmtId="0" fontId="16" fillId="3" borderId="27" xfId="0" applyFont="1" applyFill="1" applyBorder="1" applyAlignment="1" applyProtection="1">
      <alignment horizontal="center" vertical="center"/>
      <protection hidden="1" locked="0"/>
    </xf>
    <xf numFmtId="0" fontId="16" fillId="8" borderId="16" xfId="0" applyFont="1" applyFill="1" applyBorder="1" applyAlignment="1" applyProtection="1">
      <alignment horizontal="center" vertical="center"/>
      <protection hidden="1" locked="0"/>
    </xf>
    <xf numFmtId="0" fontId="16" fillId="8" borderId="27" xfId="0" applyFont="1" applyFill="1" applyBorder="1" applyAlignment="1" applyProtection="1">
      <alignment horizontal="center" vertical="center"/>
      <protection hidden="1" locked="0"/>
    </xf>
    <xf numFmtId="0" fontId="2" fillId="8" borderId="16" xfId="0" applyFont="1" applyFill="1" applyBorder="1" applyAlignment="1" applyProtection="1">
      <alignment horizontal="center" vertical="center"/>
      <protection hidden="1" locked="0"/>
    </xf>
    <xf numFmtId="0" fontId="2" fillId="8" borderId="27" xfId="0" applyFont="1" applyFill="1" applyBorder="1" applyAlignment="1" applyProtection="1">
      <alignment horizontal="center" vertical="center"/>
      <protection hidden="1" locked="0"/>
    </xf>
    <xf numFmtId="0" fontId="2" fillId="3" borderId="16" xfId="0" applyFont="1" applyFill="1" applyBorder="1" applyAlignment="1" applyProtection="1">
      <alignment horizontal="center" vertical="center"/>
      <protection hidden="1" locked="0"/>
    </xf>
    <xf numFmtId="0" fontId="2" fillId="3" borderId="27" xfId="0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19</xdr:row>
      <xdr:rowOff>171450</xdr:rowOff>
    </xdr:from>
    <xdr:to>
      <xdr:col>4</xdr:col>
      <xdr:colOff>1762125</xdr:colOff>
      <xdr:row>22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3609975" y="4333875"/>
          <a:ext cx="523875" cy="4857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990600</xdr:colOff>
      <xdr:row>22</xdr:row>
      <xdr:rowOff>104775</xdr:rowOff>
    </xdr:from>
    <xdr:to>
      <xdr:col>6</xdr:col>
      <xdr:colOff>381000</xdr:colOff>
      <xdr:row>22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5162550" y="4810125"/>
          <a:ext cx="6477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20</xdr:row>
      <xdr:rowOff>104775</xdr:rowOff>
    </xdr:from>
    <xdr:to>
      <xdr:col>4</xdr:col>
      <xdr:colOff>190500</xdr:colOff>
      <xdr:row>23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564" t="67968" r="82138" b="26042"/>
        <a:stretch>
          <a:fillRect/>
        </a:stretch>
      </xdr:blipFill>
      <xdr:spPr>
        <a:xfrm>
          <a:off x="1085850" y="4505325"/>
          <a:ext cx="14763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647700</xdr:colOff>
      <xdr:row>19</xdr:row>
      <xdr:rowOff>180975</xdr:rowOff>
    </xdr:from>
    <xdr:to>
      <xdr:col>3</xdr:col>
      <xdr:colOff>1276350</xdr:colOff>
      <xdr:row>22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1733550" y="4343400"/>
          <a:ext cx="628650" cy="4857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4"/>
  <sheetViews>
    <sheetView showGridLines="0" zoomScale="80" zoomScaleNormal="80" zoomScaleSheetLayoutView="80" zoomScalePageLayoutView="0" workbookViewId="0" topLeftCell="A13">
      <selection activeCell="Q23" sqref="Q23"/>
    </sheetView>
  </sheetViews>
  <sheetFormatPr defaultColWidth="6.125" defaultRowHeight="13.5"/>
  <cols>
    <col min="1" max="1" width="1.75390625" style="56" customWidth="1"/>
    <col min="2" max="2" width="7.875" style="56" customWidth="1"/>
    <col min="3" max="3" width="4.625" style="56" customWidth="1"/>
    <col min="4" max="4" width="16.875" style="56" customWidth="1"/>
    <col min="5" max="5" width="23.625" style="56" customWidth="1"/>
    <col min="6" max="6" width="16.50390625" style="56" customWidth="1"/>
    <col min="7" max="7" width="5.25390625" style="56" customWidth="1"/>
    <col min="8" max="8" width="10.625" style="56" customWidth="1"/>
    <col min="9" max="9" width="8.00390625" style="56" customWidth="1"/>
    <col min="10" max="10" width="10.625" style="56" customWidth="1"/>
    <col min="11" max="11" width="8.00390625" style="56" customWidth="1"/>
    <col min="12" max="14" width="6.875" style="56" customWidth="1"/>
    <col min="15" max="17" width="3.125" style="56" customWidth="1"/>
    <col min="18" max="18" width="4.25390625" style="56" customWidth="1"/>
    <col min="19" max="16384" width="6.125" style="56" customWidth="1"/>
  </cols>
  <sheetData>
    <row r="1" spans="2:17" ht="40.5" customHeight="1" thickBot="1">
      <c r="B1" s="53"/>
      <c r="C1" s="54"/>
      <c r="D1" s="227" t="s">
        <v>290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54"/>
      <c r="P1" s="54"/>
      <c r="Q1" s="55"/>
    </row>
    <row r="2" ht="24" customHeight="1" thickBot="1"/>
    <row r="3" spans="2:17" ht="5.25" customHeight="1">
      <c r="B3" s="218" t="s">
        <v>283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</row>
    <row r="4" spans="2:17" ht="18.75" customHeight="1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/>
    </row>
    <row r="5" spans="2:17" ht="18.75" customHeight="1"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3"/>
    </row>
    <row r="6" spans="2:17" ht="4.5" customHeight="1" thickBot="1">
      <c r="B6" s="224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</row>
    <row r="7" spans="2:11" ht="12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11" ht="12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217" t="s">
        <v>226</v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2:11" ht="12"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2:19" ht="17.25" customHeight="1">
      <c r="B11" s="228" t="s">
        <v>222</v>
      </c>
      <c r="C11" s="228"/>
      <c r="D11" s="228"/>
      <c r="E11" s="59"/>
      <c r="F11" s="59"/>
      <c r="G11" s="59"/>
      <c r="H11" s="59"/>
      <c r="I11" s="59"/>
      <c r="J11" s="59"/>
      <c r="K11" s="59"/>
      <c r="L11" s="60"/>
      <c r="M11" s="60"/>
      <c r="N11" s="60"/>
      <c r="O11" s="60"/>
      <c r="P11" s="60"/>
      <c r="Q11" s="60"/>
      <c r="R11" s="60"/>
      <c r="S11" s="60"/>
    </row>
    <row r="12" spans="2:19" s="63" customFormat="1" ht="15.75" customHeight="1">
      <c r="B12" s="61" t="s">
        <v>223</v>
      </c>
      <c r="C12" s="61"/>
      <c r="D12" s="61"/>
      <c r="E12" s="61"/>
      <c r="F12" s="61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2:19" s="63" customFormat="1" ht="15.75" customHeight="1">
      <c r="B13" s="61" t="s">
        <v>280</v>
      </c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s="63" customFormat="1" ht="21.75" customHeight="1">
      <c r="B14" s="61" t="s">
        <v>328</v>
      </c>
      <c r="C14" s="61"/>
      <c r="D14" s="61"/>
      <c r="E14" s="61"/>
      <c r="F14" s="61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2:19" s="63" customFormat="1" ht="15.75" customHeight="1">
      <c r="B15" s="61" t="s">
        <v>298</v>
      </c>
      <c r="C15" s="61"/>
      <c r="D15" s="61"/>
      <c r="E15" s="61"/>
      <c r="F15" s="61"/>
      <c r="G15" s="6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pans="2:19" s="63" customFormat="1" ht="15.75" customHeight="1">
      <c r="B16" s="61" t="s">
        <v>326</v>
      </c>
      <c r="C16" s="61"/>
      <c r="D16" s="61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s="63" customFormat="1" ht="15.75" customHeight="1">
      <c r="B17" s="61" t="s">
        <v>327</v>
      </c>
      <c r="C17" s="61"/>
      <c r="D17" s="61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2:19" ht="24" customHeight="1">
      <c r="B18" s="64"/>
      <c r="C18" s="65"/>
      <c r="D18" s="65"/>
      <c r="E18" s="65"/>
      <c r="F18" s="65"/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2:7" ht="20.25" customHeight="1">
      <c r="B19" s="66"/>
      <c r="C19" s="67"/>
      <c r="D19" s="67"/>
      <c r="E19" s="67"/>
      <c r="F19" s="67"/>
      <c r="G19" s="67"/>
    </row>
    <row r="20" spans="2:7" ht="18.75">
      <c r="B20" s="68" t="s">
        <v>224</v>
      </c>
      <c r="C20" s="67"/>
      <c r="D20" s="67"/>
      <c r="E20" s="69" t="s">
        <v>318</v>
      </c>
      <c r="F20" s="69" t="s">
        <v>317</v>
      </c>
      <c r="G20" s="67"/>
    </row>
    <row r="21" spans="2:7" ht="9" customHeight="1">
      <c r="B21" s="68"/>
      <c r="C21" s="67"/>
      <c r="D21" s="67"/>
      <c r="E21" s="67"/>
      <c r="F21" s="67"/>
      <c r="G21" s="67"/>
    </row>
    <row r="22" spans="3:6" ht="15" customHeight="1">
      <c r="C22" s="41"/>
      <c r="D22" s="26" t="s">
        <v>205</v>
      </c>
      <c r="E22" s="26" t="s">
        <v>312</v>
      </c>
      <c r="F22" s="33" t="s">
        <v>306</v>
      </c>
    </row>
    <row r="23" spans="3:8" ht="18.75" customHeight="1">
      <c r="C23" s="41"/>
      <c r="D23" s="70" t="s">
        <v>311</v>
      </c>
      <c r="E23" s="71" t="s">
        <v>316</v>
      </c>
      <c r="F23" s="72">
        <v>51.33</v>
      </c>
      <c r="H23" s="73" t="s">
        <v>319</v>
      </c>
    </row>
    <row r="24" spans="3:6" ht="15" customHeight="1">
      <c r="C24" s="41"/>
      <c r="D24" s="33" t="s">
        <v>309</v>
      </c>
      <c r="E24" s="33" t="s">
        <v>307</v>
      </c>
      <c r="F24" s="33" t="s">
        <v>197</v>
      </c>
    </row>
    <row r="25" spans="3:6" ht="15" customHeight="1">
      <c r="C25" s="41"/>
      <c r="D25" s="74">
        <v>123</v>
      </c>
      <c r="E25" s="71" t="s">
        <v>320</v>
      </c>
      <c r="F25" s="72">
        <v>3</v>
      </c>
    </row>
    <row r="26" spans="3:6" ht="15" customHeight="1">
      <c r="C26" s="42"/>
      <c r="D26" s="74">
        <v>223</v>
      </c>
      <c r="E26" s="71" t="s">
        <v>321</v>
      </c>
      <c r="F26" s="72">
        <v>2</v>
      </c>
    </row>
    <row r="27" spans="3:6" ht="7.5" customHeight="1">
      <c r="C27" s="41"/>
      <c r="D27" s="75"/>
      <c r="E27" s="76"/>
      <c r="F27" s="77"/>
    </row>
    <row r="28" spans="3:6" ht="24" customHeight="1">
      <c r="C28" s="41"/>
      <c r="D28" s="78"/>
      <c r="E28" s="79"/>
      <c r="F28" s="80"/>
    </row>
    <row r="29" spans="2:9" ht="18.75">
      <c r="B29" s="81" t="s">
        <v>225</v>
      </c>
      <c r="C29" s="82"/>
      <c r="D29" s="82"/>
      <c r="E29" s="82"/>
      <c r="F29" s="82"/>
      <c r="G29" s="82"/>
      <c r="H29" s="82"/>
      <c r="I29" s="82"/>
    </row>
    <row r="30" spans="2:11" ht="12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7" s="60" customFormat="1" ht="14.25">
      <c r="B31" s="83" t="s">
        <v>281</v>
      </c>
      <c r="C31" s="84"/>
      <c r="D31" s="84"/>
      <c r="E31" s="84"/>
      <c r="F31" s="84"/>
      <c r="G31" s="84"/>
      <c r="H31" s="85"/>
      <c r="I31" s="85"/>
      <c r="J31" s="85"/>
      <c r="K31" s="85"/>
      <c r="L31" s="86"/>
      <c r="M31" s="86"/>
      <c r="N31" s="86"/>
      <c r="O31" s="86"/>
      <c r="P31" s="86"/>
      <c r="Q31" s="86"/>
    </row>
    <row r="32" spans="2:17" s="60" customFormat="1" ht="9.75" customHeight="1">
      <c r="B32" s="84"/>
      <c r="C32" s="84"/>
      <c r="D32" s="84"/>
      <c r="E32" s="84"/>
      <c r="F32" s="84"/>
      <c r="G32" s="84"/>
      <c r="H32" s="87"/>
      <c r="I32" s="87"/>
      <c r="J32" s="87"/>
      <c r="K32" s="87"/>
      <c r="L32" s="86"/>
      <c r="M32" s="86"/>
      <c r="N32" s="86"/>
      <c r="O32" s="86"/>
      <c r="P32" s="86"/>
      <c r="Q32" s="86"/>
    </row>
    <row r="33" spans="2:17" s="60" customFormat="1" ht="15.75" customHeight="1">
      <c r="B33" s="84" t="s">
        <v>300</v>
      </c>
      <c r="C33" s="84"/>
      <c r="D33" s="84"/>
      <c r="E33" s="84"/>
      <c r="F33" s="84"/>
      <c r="G33" s="84"/>
      <c r="H33" s="87"/>
      <c r="I33" s="87"/>
      <c r="J33" s="87"/>
      <c r="K33" s="87"/>
      <c r="L33" s="86"/>
      <c r="M33" s="86"/>
      <c r="N33" s="86"/>
      <c r="O33" s="86"/>
      <c r="P33" s="86"/>
      <c r="Q33" s="86"/>
    </row>
    <row r="34" spans="2:17" s="60" customFormat="1" ht="15.75" customHeight="1">
      <c r="B34" s="87" t="s">
        <v>285</v>
      </c>
      <c r="C34" s="84"/>
      <c r="D34" s="84"/>
      <c r="E34" s="84"/>
      <c r="F34" s="84"/>
      <c r="G34" s="84"/>
      <c r="H34" s="87"/>
      <c r="I34" s="87"/>
      <c r="J34" s="87"/>
      <c r="K34" s="87"/>
      <c r="L34" s="86"/>
      <c r="M34" s="86"/>
      <c r="N34" s="86"/>
      <c r="O34" s="86"/>
      <c r="P34" s="86"/>
      <c r="Q34" s="86"/>
    </row>
    <row r="35" spans="2:17" s="60" customFormat="1" ht="15.75" customHeight="1">
      <c r="B35" s="87" t="s">
        <v>299</v>
      </c>
      <c r="C35" s="84"/>
      <c r="D35" s="84"/>
      <c r="E35" s="84"/>
      <c r="F35" s="84"/>
      <c r="G35" s="84"/>
      <c r="H35" s="87"/>
      <c r="I35" s="87"/>
      <c r="J35" s="87"/>
      <c r="K35" s="87"/>
      <c r="L35" s="86"/>
      <c r="M35" s="86"/>
      <c r="N35" s="86"/>
      <c r="O35" s="86"/>
      <c r="P35" s="86"/>
      <c r="Q35" s="86"/>
    </row>
    <row r="36" spans="2:17" s="60" customFormat="1" ht="14.25">
      <c r="B36" s="87"/>
      <c r="C36" s="84"/>
      <c r="D36" s="84"/>
      <c r="E36" s="84"/>
      <c r="F36" s="84"/>
      <c r="G36" s="84"/>
      <c r="H36" s="87"/>
      <c r="I36" s="87"/>
      <c r="J36" s="87"/>
      <c r="K36" s="87"/>
      <c r="L36" s="86"/>
      <c r="M36" s="86"/>
      <c r="N36" s="86"/>
      <c r="O36" s="86"/>
      <c r="P36" s="86"/>
      <c r="Q36" s="86"/>
    </row>
    <row r="37" spans="2:11" s="60" customFormat="1" ht="11.25" customHeight="1">
      <c r="B37" s="88"/>
      <c r="C37" s="88"/>
      <c r="D37" s="88"/>
      <c r="E37" s="88"/>
      <c r="F37" s="88"/>
      <c r="G37" s="88"/>
      <c r="H37" s="65"/>
      <c r="I37" s="65"/>
      <c r="J37" s="65"/>
      <c r="K37" s="65"/>
    </row>
    <row r="38" spans="2:11" s="60" customFormat="1" ht="11.25" customHeight="1">
      <c r="B38" s="88"/>
      <c r="C38" s="88"/>
      <c r="D38" s="88"/>
      <c r="E38" s="88"/>
      <c r="F38" s="88"/>
      <c r="G38" s="88"/>
      <c r="H38" s="65"/>
      <c r="I38" s="65"/>
      <c r="J38" s="65"/>
      <c r="K38" s="65"/>
    </row>
    <row r="39" spans="2:11" s="60" customFormat="1" ht="14.25">
      <c r="B39" s="88"/>
      <c r="C39" s="65"/>
      <c r="D39" s="65"/>
      <c r="E39" s="65"/>
      <c r="F39" s="65"/>
      <c r="G39" s="65"/>
      <c r="H39" s="65"/>
      <c r="I39" s="65"/>
      <c r="J39" s="65"/>
      <c r="K39" s="65"/>
    </row>
    <row r="40" spans="2:17" s="60" customFormat="1" ht="14.25">
      <c r="B40" s="83" t="s">
        <v>322</v>
      </c>
      <c r="C40" s="84"/>
      <c r="D40" s="84"/>
      <c r="E40" s="84"/>
      <c r="F40" s="84"/>
      <c r="G40" s="84"/>
      <c r="H40" s="87"/>
      <c r="I40" s="87"/>
      <c r="J40" s="87"/>
      <c r="K40" s="87"/>
      <c r="L40" s="86"/>
      <c r="M40" s="86"/>
      <c r="N40" s="86"/>
      <c r="O40" s="86"/>
      <c r="P40" s="86"/>
      <c r="Q40" s="86"/>
    </row>
    <row r="41" spans="2:17" s="60" customFormat="1" ht="9.75" customHeight="1">
      <c r="B41" s="84"/>
      <c r="C41" s="84"/>
      <c r="D41" s="84"/>
      <c r="E41" s="84"/>
      <c r="F41" s="84"/>
      <c r="G41" s="84"/>
      <c r="H41" s="84"/>
      <c r="I41" s="84"/>
      <c r="J41" s="86"/>
      <c r="K41" s="86"/>
      <c r="L41" s="86"/>
      <c r="M41" s="86"/>
      <c r="N41" s="86"/>
      <c r="O41" s="86"/>
      <c r="P41" s="86"/>
      <c r="Q41" s="86"/>
    </row>
    <row r="42" spans="2:17" s="60" customFormat="1" ht="16.5" customHeight="1">
      <c r="B42" s="87" t="s">
        <v>297</v>
      </c>
      <c r="C42" s="84"/>
      <c r="D42" s="84"/>
      <c r="E42" s="84"/>
      <c r="F42" s="84"/>
      <c r="G42" s="84"/>
      <c r="H42" s="84"/>
      <c r="I42" s="84"/>
      <c r="J42" s="86"/>
      <c r="K42" s="86"/>
      <c r="L42" s="86"/>
      <c r="M42" s="86"/>
      <c r="N42" s="86"/>
      <c r="O42" s="86"/>
      <c r="P42" s="86"/>
      <c r="Q42" s="86"/>
    </row>
    <row r="43" spans="2:17" s="60" customFormat="1" ht="16.5" customHeight="1">
      <c r="B43" s="87"/>
      <c r="C43" s="84"/>
      <c r="D43" s="84"/>
      <c r="E43" s="84"/>
      <c r="F43" s="84"/>
      <c r="G43" s="84"/>
      <c r="H43" s="84"/>
      <c r="I43" s="84"/>
      <c r="J43" s="86"/>
      <c r="K43" s="86"/>
      <c r="L43" s="86"/>
      <c r="M43" s="86"/>
      <c r="N43" s="86"/>
      <c r="O43" s="86"/>
      <c r="P43" s="86"/>
      <c r="Q43" s="86"/>
    </row>
    <row r="44" spans="2:17" s="60" customFormat="1" ht="16.5" customHeight="1">
      <c r="B44" s="89"/>
      <c r="C44" s="90"/>
      <c r="D44" s="90"/>
      <c r="E44" s="90"/>
      <c r="F44" s="90"/>
      <c r="G44" s="90"/>
      <c r="H44" s="90"/>
      <c r="I44" s="90"/>
      <c r="J44" s="91"/>
      <c r="K44" s="91"/>
      <c r="L44" s="91"/>
      <c r="M44" s="91"/>
      <c r="N44" s="91"/>
      <c r="O44" s="91"/>
      <c r="P44" s="91"/>
      <c r="Q44" s="91"/>
    </row>
    <row r="45" spans="2:9" s="60" customFormat="1" ht="14.25">
      <c r="B45" s="88"/>
      <c r="C45" s="88"/>
      <c r="D45" s="88"/>
      <c r="E45" s="88"/>
      <c r="F45" s="88"/>
      <c r="G45" s="88"/>
      <c r="H45" s="88"/>
      <c r="I45" s="88"/>
    </row>
    <row r="46" spans="2:9" s="60" customFormat="1" ht="14.25">
      <c r="B46" s="92" t="s">
        <v>323</v>
      </c>
      <c r="C46" s="88"/>
      <c r="D46" s="88"/>
      <c r="E46" s="88"/>
      <c r="F46" s="88"/>
      <c r="G46" s="88"/>
      <c r="H46" s="88"/>
      <c r="I46" s="88"/>
    </row>
    <row r="47" spans="2:9" s="60" customFormat="1" ht="9.75" customHeight="1">
      <c r="B47" s="88"/>
      <c r="C47" s="88"/>
      <c r="D47" s="88"/>
      <c r="E47" s="88"/>
      <c r="F47" s="88"/>
      <c r="G47" s="88"/>
      <c r="H47" s="88"/>
      <c r="I47" s="88"/>
    </row>
    <row r="48" spans="2:9" s="60" customFormat="1" ht="16.5" customHeight="1">
      <c r="B48" s="88" t="s">
        <v>282</v>
      </c>
      <c r="C48" s="88"/>
      <c r="D48" s="88"/>
      <c r="E48" s="88"/>
      <c r="F48" s="88"/>
      <c r="G48" s="88"/>
      <c r="H48" s="88"/>
      <c r="I48" s="88"/>
    </row>
    <row r="49" spans="2:9" s="60" customFormat="1" ht="14.25">
      <c r="B49" s="88"/>
      <c r="C49" s="88"/>
      <c r="D49" s="88"/>
      <c r="E49" s="88"/>
      <c r="F49" s="88"/>
      <c r="G49" s="88"/>
      <c r="H49" s="88"/>
      <c r="I49" s="88"/>
    </row>
    <row r="50" spans="2:9" s="60" customFormat="1" ht="14.25">
      <c r="B50" s="88"/>
      <c r="C50" s="88"/>
      <c r="D50" s="88"/>
      <c r="E50" s="88"/>
      <c r="F50" s="88"/>
      <c r="G50" s="88"/>
      <c r="H50" s="88"/>
      <c r="I50" s="88"/>
    </row>
    <row r="51" spans="2:9" s="60" customFormat="1" ht="14.25">
      <c r="B51" s="92" t="s">
        <v>324</v>
      </c>
      <c r="C51" s="88"/>
      <c r="D51" s="88"/>
      <c r="E51" s="88"/>
      <c r="F51" s="88"/>
      <c r="G51" s="88"/>
      <c r="H51" s="88"/>
      <c r="I51" s="88"/>
    </row>
    <row r="52" spans="2:9" s="60" customFormat="1" ht="9.75" customHeight="1">
      <c r="B52" s="88"/>
      <c r="C52" s="88"/>
      <c r="D52" s="88"/>
      <c r="E52" s="88"/>
      <c r="F52" s="88"/>
      <c r="G52" s="88"/>
      <c r="H52" s="88"/>
      <c r="I52" s="88"/>
    </row>
    <row r="53" spans="2:9" s="60" customFormat="1" ht="16.5" customHeight="1">
      <c r="B53" s="90" t="s">
        <v>301</v>
      </c>
      <c r="C53" s="88"/>
      <c r="D53" s="88"/>
      <c r="E53" s="88"/>
      <c r="F53" s="88"/>
      <c r="G53" s="88"/>
      <c r="H53" s="88"/>
      <c r="I53" s="88"/>
    </row>
    <row r="54" spans="2:9" s="60" customFormat="1" ht="16.5" customHeight="1">
      <c r="B54" s="90"/>
      <c r="C54" s="88"/>
      <c r="D54" s="88"/>
      <c r="E54" s="88"/>
      <c r="F54" s="88"/>
      <c r="G54" s="88"/>
      <c r="H54" s="88"/>
      <c r="I54" s="88"/>
    </row>
    <row r="55" spans="2:9" s="60" customFormat="1" ht="14.25">
      <c r="B55" s="88"/>
      <c r="C55" s="88"/>
      <c r="D55" s="88"/>
      <c r="E55" s="88"/>
      <c r="F55" s="88"/>
      <c r="G55" s="88"/>
      <c r="H55" s="88"/>
      <c r="I55" s="88"/>
    </row>
    <row r="56" spans="2:17" s="60" customFormat="1" ht="14.25">
      <c r="B56" s="83" t="s">
        <v>325</v>
      </c>
      <c r="C56" s="84"/>
      <c r="D56" s="84"/>
      <c r="E56" s="84"/>
      <c r="F56" s="84"/>
      <c r="G56" s="84"/>
      <c r="H56" s="84"/>
      <c r="I56" s="84"/>
      <c r="J56" s="86"/>
      <c r="K56" s="86"/>
      <c r="L56" s="86"/>
      <c r="M56" s="86"/>
      <c r="N56" s="86"/>
      <c r="O56" s="86"/>
      <c r="P56" s="86"/>
      <c r="Q56" s="86"/>
    </row>
    <row r="57" spans="2:17" s="60" customFormat="1" ht="9.75" customHeight="1">
      <c r="B57" s="84"/>
      <c r="C57" s="84"/>
      <c r="D57" s="84"/>
      <c r="E57" s="84"/>
      <c r="F57" s="84"/>
      <c r="G57" s="84"/>
      <c r="H57" s="84"/>
      <c r="I57" s="84"/>
      <c r="J57" s="86"/>
      <c r="K57" s="86"/>
      <c r="L57" s="86"/>
      <c r="M57" s="86"/>
      <c r="N57" s="86"/>
      <c r="O57" s="86"/>
      <c r="P57" s="86"/>
      <c r="Q57" s="86"/>
    </row>
    <row r="58" spans="2:17" s="60" customFormat="1" ht="16.5" customHeight="1">
      <c r="B58" s="84" t="s">
        <v>302</v>
      </c>
      <c r="C58" s="84"/>
      <c r="D58" s="84"/>
      <c r="E58" s="84"/>
      <c r="F58" s="84"/>
      <c r="G58" s="84"/>
      <c r="H58" s="84"/>
      <c r="I58" s="84"/>
      <c r="J58" s="86"/>
      <c r="K58" s="86"/>
      <c r="L58" s="86"/>
      <c r="M58" s="86"/>
      <c r="N58" s="86"/>
      <c r="O58" s="86"/>
      <c r="P58" s="86"/>
      <c r="Q58" s="86"/>
    </row>
    <row r="59" spans="2:17" s="60" customFormat="1" ht="16.5" customHeight="1">
      <c r="B59" s="84"/>
      <c r="C59" s="93"/>
      <c r="D59" s="84" t="s">
        <v>284</v>
      </c>
      <c r="E59" s="84"/>
      <c r="F59" s="86"/>
      <c r="G59" s="84"/>
      <c r="H59" s="84"/>
      <c r="I59" s="84"/>
      <c r="J59" s="86"/>
      <c r="K59" s="86"/>
      <c r="L59" s="86"/>
      <c r="M59" s="86"/>
      <c r="N59" s="86"/>
      <c r="O59" s="86"/>
      <c r="P59" s="86"/>
      <c r="Q59" s="86"/>
    </row>
    <row r="60" spans="2:17" s="60" customFormat="1" ht="16.5" customHeight="1">
      <c r="B60" s="87" t="s">
        <v>303</v>
      </c>
      <c r="C60" s="87"/>
      <c r="D60" s="84"/>
      <c r="E60" s="84"/>
      <c r="F60" s="84"/>
      <c r="G60" s="84"/>
      <c r="H60" s="84"/>
      <c r="I60" s="84"/>
      <c r="J60" s="86"/>
      <c r="K60" s="86"/>
      <c r="L60" s="86"/>
      <c r="M60" s="86"/>
      <c r="N60" s="86"/>
      <c r="O60" s="86"/>
      <c r="P60" s="86"/>
      <c r="Q60" s="86"/>
    </row>
    <row r="61" spans="2:17" s="96" customFormat="1" ht="27" customHeight="1">
      <c r="B61" s="94" t="s">
        <v>315</v>
      </c>
      <c r="C61" s="94"/>
      <c r="D61" s="94"/>
      <c r="E61" s="94"/>
      <c r="F61" s="94"/>
      <c r="G61" s="94"/>
      <c r="H61" s="94"/>
      <c r="I61" s="94"/>
      <c r="J61" s="94"/>
      <c r="K61" s="94"/>
      <c r="L61" s="95"/>
      <c r="M61" s="95"/>
      <c r="N61" s="95"/>
      <c r="O61" s="95"/>
      <c r="P61" s="95"/>
      <c r="Q61" s="95"/>
    </row>
    <row r="62" spans="2:17" s="60" customFormat="1" ht="16.5" customHeight="1">
      <c r="B62" s="84"/>
      <c r="C62" s="84" t="s">
        <v>314</v>
      </c>
      <c r="D62" s="84"/>
      <c r="E62" s="84"/>
      <c r="F62" s="84"/>
      <c r="G62" s="84"/>
      <c r="H62" s="84"/>
      <c r="I62" s="84"/>
      <c r="J62" s="84"/>
      <c r="K62" s="84"/>
      <c r="L62" s="86"/>
      <c r="M62" s="86"/>
      <c r="N62" s="86"/>
      <c r="O62" s="86"/>
      <c r="P62" s="86"/>
      <c r="Q62" s="86"/>
    </row>
    <row r="63" spans="3:5" s="60" customFormat="1" ht="14.25">
      <c r="C63" s="88"/>
      <c r="D63" s="88"/>
      <c r="E63" s="88"/>
    </row>
    <row r="64" spans="3:5" s="60" customFormat="1" ht="14.25">
      <c r="C64" s="88"/>
      <c r="D64" s="88"/>
      <c r="E64" s="88"/>
    </row>
  </sheetData>
  <sheetProtection sheet="1" objects="1" selectLockedCells="1"/>
  <mergeCells count="4">
    <mergeCell ref="B9:K9"/>
    <mergeCell ref="B3:Q6"/>
    <mergeCell ref="D1:N1"/>
    <mergeCell ref="B11:D11"/>
  </mergeCells>
  <dataValidations count="2">
    <dataValidation allowBlank="1" showInputMessage="1" imeMode="on" sqref="E23"/>
    <dataValidation type="list" allowBlank="1" showInputMessage="1" showErrorMessage="1" sqref="D23">
      <formula1>"4×100mR"</formula1>
    </dataValidation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showGridLines="0" tabSelected="1" zoomScalePageLayoutView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9.75390625" style="0" customWidth="1"/>
    <col min="5" max="5" width="6.125" style="0" customWidth="1"/>
    <col min="6" max="6" width="7.50390625" style="0" customWidth="1"/>
    <col min="9" max="9" width="2.875" style="0" customWidth="1"/>
  </cols>
  <sheetData>
    <row r="1" spans="1:6" ht="27.75" customHeight="1">
      <c r="A1" s="229" t="s">
        <v>286</v>
      </c>
      <c r="B1" s="229"/>
      <c r="C1" s="229"/>
      <c r="D1" s="229"/>
      <c r="E1" s="229"/>
      <c r="F1" s="229"/>
    </row>
    <row r="2" spans="1:6" ht="24">
      <c r="A2" s="10"/>
      <c r="B2" s="10"/>
      <c r="C2" s="10"/>
      <c r="D2" s="10"/>
      <c r="E2" s="9"/>
      <c r="F2" s="9"/>
    </row>
    <row r="3" spans="2:5" ht="26.25" customHeight="1">
      <c r="B3" s="231" t="s">
        <v>293</v>
      </c>
      <c r="C3" s="231"/>
      <c r="D3" s="38"/>
      <c r="E3" t="s">
        <v>295</v>
      </c>
    </row>
    <row r="4" spans="1:5" s="25" customFormat="1" ht="18" customHeight="1">
      <c r="A4" s="22"/>
      <c r="B4" s="22"/>
      <c r="C4" s="23"/>
      <c r="D4" s="23"/>
      <c r="E4" s="24" t="s">
        <v>294</v>
      </c>
    </row>
    <row r="5" s="24" customFormat="1" ht="19.5" customHeight="1">
      <c r="E5" s="24" t="s">
        <v>296</v>
      </c>
    </row>
    <row r="6" ht="31.5" customHeight="1">
      <c r="E6" s="39" t="s">
        <v>310</v>
      </c>
    </row>
    <row r="7" spans="1:4" ht="22.5" customHeight="1">
      <c r="A7" s="230" t="s">
        <v>287</v>
      </c>
      <c r="B7" s="230"/>
      <c r="C7" s="11" t="s">
        <v>289</v>
      </c>
      <c r="D7" s="38"/>
    </row>
    <row r="8" spans="1:4" ht="22.5" customHeight="1">
      <c r="A8" s="12"/>
      <c r="B8" s="12"/>
      <c r="C8" s="11" t="s">
        <v>288</v>
      </c>
      <c r="D8" s="173"/>
    </row>
    <row r="9" ht="60.75" customHeight="1"/>
    <row r="10" spans="2:6" ht="14.25" customHeight="1">
      <c r="B10" s="19"/>
      <c r="C10" s="19"/>
      <c r="D10" s="19"/>
      <c r="E10" s="19"/>
      <c r="F10" s="20"/>
    </row>
    <row r="11" spans="2:6" ht="21.75" customHeight="1">
      <c r="B11" s="21" t="s">
        <v>291</v>
      </c>
      <c r="C11" s="19"/>
      <c r="D11" s="19"/>
      <c r="E11" s="19"/>
      <c r="F11" s="20"/>
    </row>
    <row r="12" spans="2:6" ht="24.75" customHeight="1">
      <c r="B12" s="21" t="s">
        <v>292</v>
      </c>
      <c r="C12" s="19"/>
      <c r="D12" s="19"/>
      <c r="E12" s="19"/>
      <c r="F12" s="20"/>
    </row>
    <row r="13" spans="2:6" ht="14.25" customHeight="1">
      <c r="B13" s="19"/>
      <c r="C13" s="19"/>
      <c r="D13" s="19"/>
      <c r="E13" s="19"/>
      <c r="F13" s="20"/>
    </row>
    <row r="14" ht="30.75" customHeight="1">
      <c r="F14" s="20"/>
    </row>
    <row r="15" ht="30.75" customHeight="1"/>
    <row r="16" ht="30.75" customHeight="1"/>
    <row r="17" ht="30.75" customHeight="1"/>
  </sheetData>
  <sheetProtection sheet="1" selectLockedCells="1"/>
  <mergeCells count="3">
    <mergeCell ref="A1:F1"/>
    <mergeCell ref="A7:B7"/>
    <mergeCell ref="B3:C3"/>
  </mergeCells>
  <dataValidations count="1">
    <dataValidation allowBlank="1" showInputMessage="1" showErrorMessage="1" imeMode="halfAlpha" sqref="D8"/>
  </dataValidation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8" t="s">
        <v>51</v>
      </c>
      <c r="B1" s="8" t="s">
        <v>205</v>
      </c>
      <c r="C1" s="8" t="s">
        <v>208</v>
      </c>
    </row>
    <row r="2" spans="1:3" ht="13.5">
      <c r="A2" s="8" t="s">
        <v>64</v>
      </c>
      <c r="B2" s="8" t="s">
        <v>65</v>
      </c>
      <c r="C2" s="8"/>
    </row>
    <row r="3" spans="1:3" ht="13.5">
      <c r="A3" s="8" t="s">
        <v>66</v>
      </c>
      <c r="B3" s="8" t="s">
        <v>67</v>
      </c>
      <c r="C3" s="8"/>
    </row>
    <row r="4" spans="1:3" ht="13.5">
      <c r="A4" s="8" t="s">
        <v>68</v>
      </c>
      <c r="B4" s="8" t="s">
        <v>69</v>
      </c>
      <c r="C4" s="8"/>
    </row>
    <row r="5" spans="1:3" ht="13.5">
      <c r="A5" s="8" t="s">
        <v>70</v>
      </c>
      <c r="B5" s="8" t="s">
        <v>71</v>
      </c>
      <c r="C5" s="8"/>
    </row>
    <row r="6" spans="1:3" ht="13.5">
      <c r="A6" s="8" t="s">
        <v>73</v>
      </c>
      <c r="B6" s="8" t="s">
        <v>200</v>
      </c>
      <c r="C6" s="8"/>
    </row>
    <row r="7" spans="1:3" ht="13.5">
      <c r="A7" s="8" t="s">
        <v>199</v>
      </c>
      <c r="B7" s="8" t="s">
        <v>79</v>
      </c>
      <c r="C7" s="8"/>
    </row>
    <row r="8" spans="1:3" ht="13.5">
      <c r="A8" s="8" t="s">
        <v>80</v>
      </c>
      <c r="B8" s="8" t="s">
        <v>81</v>
      </c>
      <c r="C8" s="8"/>
    </row>
    <row r="9" spans="1:3" ht="13.5">
      <c r="A9" s="8" t="s">
        <v>99</v>
      </c>
      <c r="B9" s="8" t="s">
        <v>100</v>
      </c>
      <c r="C9" s="8" t="s">
        <v>181</v>
      </c>
    </row>
    <row r="10" spans="1:3" ht="13.5">
      <c r="A10" s="8" t="s">
        <v>107</v>
      </c>
      <c r="B10" s="8" t="s">
        <v>108</v>
      </c>
      <c r="C10" s="8" t="s">
        <v>187</v>
      </c>
    </row>
    <row r="11" spans="1:3" ht="13.5">
      <c r="A11" s="8" t="s">
        <v>114</v>
      </c>
      <c r="B11" s="8" t="s">
        <v>115</v>
      </c>
      <c r="C11" s="8" t="s">
        <v>192</v>
      </c>
    </row>
    <row r="12" spans="1:3" ht="13.5">
      <c r="A12" s="8" t="s">
        <v>122</v>
      </c>
      <c r="B12" s="8" t="s">
        <v>227</v>
      </c>
      <c r="C12" s="8" t="s">
        <v>206</v>
      </c>
    </row>
    <row r="13" spans="1:3" ht="13.5">
      <c r="A13" s="8" t="s">
        <v>228</v>
      </c>
      <c r="B13" s="8" t="s">
        <v>229</v>
      </c>
      <c r="C13" s="8" t="s">
        <v>206</v>
      </c>
    </row>
    <row r="14" spans="1:3" ht="13.5">
      <c r="A14" s="8" t="s">
        <v>234</v>
      </c>
      <c r="B14" s="8" t="s">
        <v>235</v>
      </c>
      <c r="C14" s="8" t="s">
        <v>206</v>
      </c>
    </row>
    <row r="15" spans="1:3" ht="13.5">
      <c r="A15" s="8" t="s">
        <v>236</v>
      </c>
      <c r="B15" s="8" t="s">
        <v>237</v>
      </c>
      <c r="C15" s="8" t="s">
        <v>206</v>
      </c>
    </row>
    <row r="16" spans="1:3" ht="13.5">
      <c r="A16" s="8" t="s">
        <v>238</v>
      </c>
      <c r="B16" s="8" t="s">
        <v>239</v>
      </c>
      <c r="C16" s="8" t="s">
        <v>206</v>
      </c>
    </row>
    <row r="17" spans="1:3" ht="13.5">
      <c r="A17" s="8" t="s">
        <v>240</v>
      </c>
      <c r="B17" s="8" t="s">
        <v>241</v>
      </c>
      <c r="C17" s="8" t="s">
        <v>206</v>
      </c>
    </row>
    <row r="18" spans="1:3" ht="13.5">
      <c r="A18" s="8" t="s">
        <v>242</v>
      </c>
      <c r="B18" s="8" t="s">
        <v>243</v>
      </c>
      <c r="C18" s="8" t="s">
        <v>206</v>
      </c>
    </row>
    <row r="19" spans="1:3" ht="13.5">
      <c r="A19" s="8" t="s">
        <v>244</v>
      </c>
      <c r="B19" s="8" t="s">
        <v>245</v>
      </c>
      <c r="C19" s="8" t="s">
        <v>193</v>
      </c>
    </row>
    <row r="20" spans="1:3" ht="13.5">
      <c r="A20" s="8" t="s">
        <v>253</v>
      </c>
      <c r="B20" s="8" t="s">
        <v>254</v>
      </c>
      <c r="C20" s="8" t="s">
        <v>270</v>
      </c>
    </row>
    <row r="21" spans="1:3" ht="13.5">
      <c r="A21" s="8" t="s">
        <v>258</v>
      </c>
      <c r="B21" s="8" t="s">
        <v>259</v>
      </c>
      <c r="C21" s="8" t="s">
        <v>193</v>
      </c>
    </row>
    <row r="22" spans="1:3" ht="13.5">
      <c r="A22" s="8" t="s">
        <v>265</v>
      </c>
      <c r="B22" s="8" t="s">
        <v>123</v>
      </c>
      <c r="C22" s="8" t="s">
        <v>277</v>
      </c>
    </row>
    <row r="23" spans="1:3" ht="13.5">
      <c r="A23" s="8" t="s">
        <v>150</v>
      </c>
      <c r="B23" s="8" t="s">
        <v>151</v>
      </c>
      <c r="C23" s="8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8" t="s">
        <v>51</v>
      </c>
      <c r="B1" s="8" t="s">
        <v>205</v>
      </c>
      <c r="C1" s="8" t="s">
        <v>208</v>
      </c>
    </row>
    <row r="2" spans="1:3" ht="13.5">
      <c r="A2" s="8" t="s">
        <v>64</v>
      </c>
      <c r="B2" s="8" t="s">
        <v>65</v>
      </c>
      <c r="C2" s="8"/>
    </row>
    <row r="3" spans="1:3" ht="13.5">
      <c r="A3" s="8" t="s">
        <v>66</v>
      </c>
      <c r="B3" s="8" t="s">
        <v>67</v>
      </c>
      <c r="C3" s="8"/>
    </row>
    <row r="4" spans="1:3" ht="13.5">
      <c r="A4" s="8" t="s">
        <v>68</v>
      </c>
      <c r="B4" s="8" t="s">
        <v>69</v>
      </c>
      <c r="C4" s="8"/>
    </row>
    <row r="5" spans="1:3" ht="13.5">
      <c r="A5" s="8" t="s">
        <v>70</v>
      </c>
      <c r="B5" s="8" t="s">
        <v>71</v>
      </c>
      <c r="C5" s="8"/>
    </row>
    <row r="6" spans="1:3" ht="13.5">
      <c r="A6" s="8" t="s">
        <v>73</v>
      </c>
      <c r="B6" s="8" t="s">
        <v>200</v>
      </c>
      <c r="C6" s="8"/>
    </row>
    <row r="7" spans="1:3" ht="13.5">
      <c r="A7" s="8" t="s">
        <v>199</v>
      </c>
      <c r="B7" s="8" t="s">
        <v>79</v>
      </c>
      <c r="C7" s="8"/>
    </row>
    <row r="8" spans="1:3" ht="13.5">
      <c r="A8" s="8" t="s">
        <v>88</v>
      </c>
      <c r="B8" s="8" t="s">
        <v>89</v>
      </c>
      <c r="C8" s="8" t="s">
        <v>90</v>
      </c>
    </row>
    <row r="9" spans="1:3" ht="13.5">
      <c r="A9" s="8" t="s">
        <v>110</v>
      </c>
      <c r="B9" s="8" t="s">
        <v>108</v>
      </c>
      <c r="C9" s="8" t="s">
        <v>189</v>
      </c>
    </row>
    <row r="10" spans="1:3" ht="13.5">
      <c r="A10" s="8" t="s">
        <v>116</v>
      </c>
      <c r="B10" s="8" t="s">
        <v>115</v>
      </c>
      <c r="C10" s="8" t="s">
        <v>117</v>
      </c>
    </row>
    <row r="11" spans="1:3" ht="13.5">
      <c r="A11" s="8" t="s">
        <v>122</v>
      </c>
      <c r="B11" s="8" t="s">
        <v>227</v>
      </c>
      <c r="C11" s="8" t="s">
        <v>206</v>
      </c>
    </row>
    <row r="12" spans="1:3" ht="13.5">
      <c r="A12" s="8" t="s">
        <v>228</v>
      </c>
      <c r="B12" s="8" t="s">
        <v>229</v>
      </c>
      <c r="C12" s="8" t="s">
        <v>206</v>
      </c>
    </row>
    <row r="13" spans="1:3" ht="13.5">
      <c r="A13" s="8" t="s">
        <v>234</v>
      </c>
      <c r="B13" s="8" t="s">
        <v>235</v>
      </c>
      <c r="C13" s="8" t="s">
        <v>206</v>
      </c>
    </row>
    <row r="14" spans="1:3" ht="13.5">
      <c r="A14" s="8" t="s">
        <v>236</v>
      </c>
      <c r="B14" s="8" t="s">
        <v>237</v>
      </c>
      <c r="C14" s="8" t="s">
        <v>206</v>
      </c>
    </row>
    <row r="15" spans="1:3" ht="13.5">
      <c r="A15" s="8" t="s">
        <v>238</v>
      </c>
      <c r="B15" s="8" t="s">
        <v>239</v>
      </c>
      <c r="C15" s="8" t="s">
        <v>206</v>
      </c>
    </row>
    <row r="16" spans="1:3" ht="13.5">
      <c r="A16" s="8" t="s">
        <v>240</v>
      </c>
      <c r="B16" s="8" t="s">
        <v>241</v>
      </c>
      <c r="C16" s="8" t="s">
        <v>206</v>
      </c>
    </row>
    <row r="17" spans="1:3" ht="13.5">
      <c r="A17" s="8" t="s">
        <v>242</v>
      </c>
      <c r="B17" s="8" t="s">
        <v>243</v>
      </c>
      <c r="C17" s="8" t="s">
        <v>206</v>
      </c>
    </row>
    <row r="18" spans="1:3" ht="13.5">
      <c r="A18" s="8" t="s">
        <v>250</v>
      </c>
      <c r="B18" s="8" t="s">
        <v>245</v>
      </c>
      <c r="C18" s="8" t="s">
        <v>267</v>
      </c>
    </row>
    <row r="19" spans="1:3" ht="13.5">
      <c r="A19" s="8" t="s">
        <v>256</v>
      </c>
      <c r="B19" s="8" t="s">
        <v>254</v>
      </c>
      <c r="C19" s="8" t="s">
        <v>272</v>
      </c>
    </row>
    <row r="20" spans="1:3" ht="13.5">
      <c r="A20" s="8" t="s">
        <v>263</v>
      </c>
      <c r="B20" s="8" t="s">
        <v>259</v>
      </c>
      <c r="C20" s="8" t="s">
        <v>276</v>
      </c>
    </row>
    <row r="21" spans="1:3" ht="13.5">
      <c r="A21" s="8" t="s">
        <v>125</v>
      </c>
      <c r="B21" s="8" t="s">
        <v>123</v>
      </c>
      <c r="C21" s="8" t="s">
        <v>279</v>
      </c>
    </row>
    <row r="22" spans="1:3" ht="13.5">
      <c r="A22" s="8" t="s">
        <v>144</v>
      </c>
      <c r="B22" s="8" t="s">
        <v>145</v>
      </c>
      <c r="C22" s="8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8" t="s">
        <v>177</v>
      </c>
      <c r="B1" s="8" t="s">
        <v>205</v>
      </c>
      <c r="C1" s="8" t="s">
        <v>208</v>
      </c>
    </row>
    <row r="2" spans="1:3" ht="13.5">
      <c r="A2" s="8" t="s">
        <v>60</v>
      </c>
      <c r="B2" s="8" t="s">
        <v>61</v>
      </c>
      <c r="C2" s="8"/>
    </row>
    <row r="3" spans="1:3" ht="13.5">
      <c r="A3" s="8" t="s">
        <v>62</v>
      </c>
      <c r="B3" s="8" t="s">
        <v>63</v>
      </c>
      <c r="C3" s="8"/>
    </row>
    <row r="4" spans="1:3" ht="13.5">
      <c r="A4" s="8" t="s">
        <v>64</v>
      </c>
      <c r="B4" s="8" t="s">
        <v>65</v>
      </c>
      <c r="C4" s="8"/>
    </row>
    <row r="5" spans="1:3" ht="13.5">
      <c r="A5" s="8" t="s">
        <v>66</v>
      </c>
      <c r="B5" s="8" t="s">
        <v>67</v>
      </c>
      <c r="C5" s="8"/>
    </row>
    <row r="6" spans="1:3" ht="13.5">
      <c r="A6" s="8" t="s">
        <v>68</v>
      </c>
      <c r="B6" s="8" t="s">
        <v>69</v>
      </c>
      <c r="C6" s="8"/>
    </row>
    <row r="7" spans="1:3" ht="13.5">
      <c r="A7" s="8" t="s">
        <v>70</v>
      </c>
      <c r="B7" s="8" t="s">
        <v>71</v>
      </c>
      <c r="C7" s="8"/>
    </row>
    <row r="8" spans="1:3" ht="13.5">
      <c r="A8" s="8" t="s">
        <v>72</v>
      </c>
      <c r="B8" s="8" t="s">
        <v>198</v>
      </c>
      <c r="C8" s="8"/>
    </row>
    <row r="9" spans="1:3" ht="13.5">
      <c r="A9" s="8" t="s">
        <v>73</v>
      </c>
      <c r="B9" s="8" t="s">
        <v>200</v>
      </c>
      <c r="C9" s="8"/>
    </row>
    <row r="10" spans="1:3" ht="13.5">
      <c r="A10" s="8" t="s">
        <v>74</v>
      </c>
      <c r="B10" s="8" t="s">
        <v>75</v>
      </c>
      <c r="C10" s="8"/>
    </row>
    <row r="11" spans="1:3" ht="13.5">
      <c r="A11" s="8" t="s">
        <v>76</v>
      </c>
      <c r="B11" s="8" t="s">
        <v>77</v>
      </c>
      <c r="C11" s="8"/>
    </row>
    <row r="12" spans="1:3" ht="13.5">
      <c r="A12" s="8" t="s">
        <v>78</v>
      </c>
      <c r="B12" s="8" t="s">
        <v>201</v>
      </c>
      <c r="C12" s="8"/>
    </row>
    <row r="13" spans="1:3" ht="13.5">
      <c r="A13" s="8" t="s">
        <v>199</v>
      </c>
      <c r="B13" s="8" t="s">
        <v>79</v>
      </c>
      <c r="C13" s="8"/>
    </row>
    <row r="14" spans="1:3" ht="13.5">
      <c r="A14" s="8" t="s">
        <v>80</v>
      </c>
      <c r="B14" s="8" t="s">
        <v>81</v>
      </c>
      <c r="C14" s="8"/>
    </row>
    <row r="15" spans="1:3" ht="13.5">
      <c r="A15" s="8" t="s">
        <v>82</v>
      </c>
      <c r="B15" s="8" t="s">
        <v>83</v>
      </c>
      <c r="C15" s="8" t="s">
        <v>178</v>
      </c>
    </row>
    <row r="16" spans="1:3" ht="13.5">
      <c r="A16" s="8" t="s">
        <v>84</v>
      </c>
      <c r="B16" s="8" t="s">
        <v>83</v>
      </c>
      <c r="C16" s="8" t="s">
        <v>179</v>
      </c>
    </row>
    <row r="17" spans="1:3" ht="13.5">
      <c r="A17" s="8" t="s">
        <v>85</v>
      </c>
      <c r="B17" s="8" t="s">
        <v>83</v>
      </c>
      <c r="C17" s="8" t="s">
        <v>180</v>
      </c>
    </row>
    <row r="18" spans="1:3" ht="13.5">
      <c r="A18" s="8" t="s">
        <v>86</v>
      </c>
      <c r="B18" s="8" t="s">
        <v>83</v>
      </c>
      <c r="C18" s="8" t="s">
        <v>87</v>
      </c>
    </row>
    <row r="19" spans="1:3" ht="13.5">
      <c r="A19" s="8" t="s">
        <v>88</v>
      </c>
      <c r="B19" s="8" t="s">
        <v>89</v>
      </c>
      <c r="C19" s="8" t="s">
        <v>90</v>
      </c>
    </row>
    <row r="20" spans="1:3" ht="13.5">
      <c r="A20" s="8" t="s">
        <v>91</v>
      </c>
      <c r="B20" s="8" t="s">
        <v>89</v>
      </c>
      <c r="C20" s="8" t="s">
        <v>92</v>
      </c>
    </row>
    <row r="21" spans="1:3" ht="13.5">
      <c r="A21" s="8" t="s">
        <v>93</v>
      </c>
      <c r="B21" s="8" t="s">
        <v>89</v>
      </c>
      <c r="C21" s="8" t="s">
        <v>94</v>
      </c>
    </row>
    <row r="22" spans="1:3" ht="13.5">
      <c r="A22" s="8" t="s">
        <v>95</v>
      </c>
      <c r="B22" s="8" t="s">
        <v>89</v>
      </c>
      <c r="C22" s="8" t="s">
        <v>96</v>
      </c>
    </row>
    <row r="23" spans="1:3" ht="13.5">
      <c r="A23" s="8" t="s">
        <v>97</v>
      </c>
      <c r="B23" s="8" t="s">
        <v>89</v>
      </c>
      <c r="C23" s="8" t="s">
        <v>98</v>
      </c>
    </row>
    <row r="24" spans="1:3" ht="13.5">
      <c r="A24" s="8" t="s">
        <v>99</v>
      </c>
      <c r="B24" s="8" t="s">
        <v>100</v>
      </c>
      <c r="C24" s="8" t="s">
        <v>181</v>
      </c>
    </row>
    <row r="25" spans="1:3" ht="13.5">
      <c r="A25" s="8" t="s">
        <v>101</v>
      </c>
      <c r="B25" s="8" t="s">
        <v>100</v>
      </c>
      <c r="C25" s="8" t="s">
        <v>182</v>
      </c>
    </row>
    <row r="26" spans="1:3" ht="13.5">
      <c r="A26" s="8" t="s">
        <v>102</v>
      </c>
      <c r="B26" s="8" t="s">
        <v>100</v>
      </c>
      <c r="C26" s="8" t="s">
        <v>183</v>
      </c>
    </row>
    <row r="27" spans="1:3" ht="13.5">
      <c r="A27" s="8" t="s">
        <v>103</v>
      </c>
      <c r="B27" s="8" t="s">
        <v>104</v>
      </c>
      <c r="C27" s="8" t="s">
        <v>184</v>
      </c>
    </row>
    <row r="28" spans="1:3" ht="13.5">
      <c r="A28" s="8" t="s">
        <v>105</v>
      </c>
      <c r="B28" s="8" t="s">
        <v>104</v>
      </c>
      <c r="C28" s="8" t="s">
        <v>185</v>
      </c>
    </row>
    <row r="29" spans="1:3" ht="13.5">
      <c r="A29" s="8" t="s">
        <v>106</v>
      </c>
      <c r="B29" s="8" t="s">
        <v>104</v>
      </c>
      <c r="C29" s="8" t="s">
        <v>186</v>
      </c>
    </row>
    <row r="30" spans="1:3" ht="13.5">
      <c r="A30" s="8" t="s">
        <v>107</v>
      </c>
      <c r="B30" s="8" t="s">
        <v>108</v>
      </c>
      <c r="C30" s="8" t="s">
        <v>187</v>
      </c>
    </row>
    <row r="31" spans="1:3" ht="13.5">
      <c r="A31" s="8" t="s">
        <v>109</v>
      </c>
      <c r="B31" s="8" t="s">
        <v>108</v>
      </c>
      <c r="C31" s="8" t="s">
        <v>188</v>
      </c>
    </row>
    <row r="32" spans="1:3" ht="13.5">
      <c r="A32" s="8" t="s">
        <v>110</v>
      </c>
      <c r="B32" s="8" t="s">
        <v>108</v>
      </c>
      <c r="C32" s="8" t="s">
        <v>189</v>
      </c>
    </row>
    <row r="33" spans="1:3" ht="13.5">
      <c r="A33" s="8" t="s">
        <v>111</v>
      </c>
      <c r="B33" s="8" t="s">
        <v>112</v>
      </c>
      <c r="C33" s="8" t="s">
        <v>190</v>
      </c>
    </row>
    <row r="34" spans="1:3" ht="13.5">
      <c r="A34" s="8" t="s">
        <v>113</v>
      </c>
      <c r="B34" s="8" t="s">
        <v>112</v>
      </c>
      <c r="C34" s="8" t="s">
        <v>191</v>
      </c>
    </row>
    <row r="35" spans="1:3" ht="13.5">
      <c r="A35" s="8" t="s">
        <v>114</v>
      </c>
      <c r="B35" s="8" t="s">
        <v>115</v>
      </c>
      <c r="C35" s="8" t="s">
        <v>192</v>
      </c>
    </row>
    <row r="36" spans="1:3" ht="13.5">
      <c r="A36" s="8" t="s">
        <v>116</v>
      </c>
      <c r="B36" s="8" t="s">
        <v>115</v>
      </c>
      <c r="C36" s="8" t="s">
        <v>117</v>
      </c>
    </row>
    <row r="37" spans="1:3" ht="13.5">
      <c r="A37" s="8" t="s">
        <v>118</v>
      </c>
      <c r="B37" s="8" t="s">
        <v>119</v>
      </c>
      <c r="C37" s="8" t="s">
        <v>206</v>
      </c>
    </row>
    <row r="38" spans="1:3" ht="13.5">
      <c r="A38" s="8" t="s">
        <v>120</v>
      </c>
      <c r="B38" s="8" t="s">
        <v>121</v>
      </c>
      <c r="C38" s="8" t="s">
        <v>206</v>
      </c>
    </row>
    <row r="39" spans="1:3" ht="13.5">
      <c r="A39" s="8" t="s">
        <v>122</v>
      </c>
      <c r="B39" s="8" t="s">
        <v>227</v>
      </c>
      <c r="C39" s="8" t="s">
        <v>206</v>
      </c>
    </row>
    <row r="40" spans="1:3" ht="13.5">
      <c r="A40" s="8" t="s">
        <v>228</v>
      </c>
      <c r="B40" s="8" t="s">
        <v>229</v>
      </c>
      <c r="C40" s="8" t="s">
        <v>206</v>
      </c>
    </row>
    <row r="41" spans="1:3" ht="13.5">
      <c r="A41" s="8" t="s">
        <v>230</v>
      </c>
      <c r="B41" s="8" t="s">
        <v>231</v>
      </c>
      <c r="C41" s="8" t="s">
        <v>206</v>
      </c>
    </row>
    <row r="42" spans="1:3" ht="13.5">
      <c r="A42" s="8" t="s">
        <v>232</v>
      </c>
      <c r="B42" s="8" t="s">
        <v>233</v>
      </c>
      <c r="C42" s="8" t="s">
        <v>206</v>
      </c>
    </row>
    <row r="43" spans="1:3" ht="13.5">
      <c r="A43" s="8" t="s">
        <v>234</v>
      </c>
      <c r="B43" s="8" t="s">
        <v>235</v>
      </c>
      <c r="C43" s="8" t="s">
        <v>206</v>
      </c>
    </row>
    <row r="44" spans="1:3" ht="13.5">
      <c r="A44" s="8" t="s">
        <v>236</v>
      </c>
      <c r="B44" s="8" t="s">
        <v>237</v>
      </c>
      <c r="C44" s="8" t="s">
        <v>206</v>
      </c>
    </row>
    <row r="45" spans="1:3" ht="13.5">
      <c r="A45" s="8" t="s">
        <v>238</v>
      </c>
      <c r="B45" s="8" t="s">
        <v>239</v>
      </c>
      <c r="C45" s="8" t="s">
        <v>206</v>
      </c>
    </row>
    <row r="46" spans="1:3" ht="13.5">
      <c r="A46" s="8" t="s">
        <v>240</v>
      </c>
      <c r="B46" s="8" t="s">
        <v>241</v>
      </c>
      <c r="C46" s="8" t="s">
        <v>206</v>
      </c>
    </row>
    <row r="47" spans="1:3" ht="13.5">
      <c r="A47" s="8" t="s">
        <v>242</v>
      </c>
      <c r="B47" s="8" t="s">
        <v>243</v>
      </c>
      <c r="C47" s="8" t="s">
        <v>206</v>
      </c>
    </row>
    <row r="48" spans="1:3" ht="13.5">
      <c r="A48" s="8" t="s">
        <v>244</v>
      </c>
      <c r="B48" s="8" t="s">
        <v>245</v>
      </c>
      <c r="C48" s="8" t="s">
        <v>193</v>
      </c>
    </row>
    <row r="49" spans="1:3" ht="13.5">
      <c r="A49" s="8" t="s">
        <v>246</v>
      </c>
      <c r="B49" s="8" t="s">
        <v>245</v>
      </c>
      <c r="C49" s="8" t="s">
        <v>194</v>
      </c>
    </row>
    <row r="50" spans="1:3" ht="13.5">
      <c r="A50" s="8" t="s">
        <v>247</v>
      </c>
      <c r="B50" s="8" t="s">
        <v>245</v>
      </c>
      <c r="C50" s="8" t="s">
        <v>195</v>
      </c>
    </row>
    <row r="51" spans="1:3" ht="13.5">
      <c r="A51" s="8" t="s">
        <v>248</v>
      </c>
      <c r="B51" s="8" t="s">
        <v>245</v>
      </c>
      <c r="C51" s="8" t="s">
        <v>196</v>
      </c>
    </row>
    <row r="52" spans="1:3" ht="13.5">
      <c r="A52" s="8" t="s">
        <v>249</v>
      </c>
      <c r="B52" s="8" t="s">
        <v>245</v>
      </c>
      <c r="C52" s="8" t="s">
        <v>266</v>
      </c>
    </row>
    <row r="53" spans="1:3" ht="13.5">
      <c r="A53" s="8" t="s">
        <v>250</v>
      </c>
      <c r="B53" s="8" t="s">
        <v>245</v>
      </c>
      <c r="C53" s="8" t="s">
        <v>267</v>
      </c>
    </row>
    <row r="54" spans="1:3" ht="13.5">
      <c r="A54" s="8" t="s">
        <v>251</v>
      </c>
      <c r="B54" s="8" t="s">
        <v>245</v>
      </c>
      <c r="C54" s="8" t="s">
        <v>268</v>
      </c>
    </row>
    <row r="55" spans="1:3" ht="13.5">
      <c r="A55" s="8" t="s">
        <v>252</v>
      </c>
      <c r="B55" s="8" t="s">
        <v>245</v>
      </c>
      <c r="C55" s="8" t="s">
        <v>269</v>
      </c>
    </row>
    <row r="56" spans="1:3" ht="13.5">
      <c r="A56" s="8" t="s">
        <v>253</v>
      </c>
      <c r="B56" s="8" t="s">
        <v>254</v>
      </c>
      <c r="C56" s="8" t="s">
        <v>270</v>
      </c>
    </row>
    <row r="57" spans="1:3" ht="13.5">
      <c r="A57" s="8" t="s">
        <v>255</v>
      </c>
      <c r="B57" s="8" t="s">
        <v>254</v>
      </c>
      <c r="C57" s="8" t="s">
        <v>271</v>
      </c>
    </row>
    <row r="58" spans="1:3" ht="13.5">
      <c r="A58" s="8" t="s">
        <v>256</v>
      </c>
      <c r="B58" s="8" t="s">
        <v>254</v>
      </c>
      <c r="C58" s="8" t="s">
        <v>272</v>
      </c>
    </row>
    <row r="59" spans="1:3" ht="13.5">
      <c r="A59" s="8" t="s">
        <v>257</v>
      </c>
      <c r="B59" s="8" t="s">
        <v>254</v>
      </c>
      <c r="C59" s="8" t="s">
        <v>273</v>
      </c>
    </row>
    <row r="60" spans="1:3" ht="13.5">
      <c r="A60" s="8" t="s">
        <v>258</v>
      </c>
      <c r="B60" s="8" t="s">
        <v>259</v>
      </c>
      <c r="C60" s="8" t="s">
        <v>193</v>
      </c>
    </row>
    <row r="61" spans="1:3" ht="13.5">
      <c r="A61" s="8" t="s">
        <v>260</v>
      </c>
      <c r="B61" s="8" t="s">
        <v>259</v>
      </c>
      <c r="C61" s="8" t="s">
        <v>274</v>
      </c>
    </row>
    <row r="62" spans="1:3" ht="13.5">
      <c r="A62" s="8" t="s">
        <v>261</v>
      </c>
      <c r="B62" s="8" t="s">
        <v>259</v>
      </c>
      <c r="C62" s="8" t="s">
        <v>195</v>
      </c>
    </row>
    <row r="63" spans="1:3" ht="13.5">
      <c r="A63" s="8" t="s">
        <v>262</v>
      </c>
      <c r="B63" s="8" t="s">
        <v>259</v>
      </c>
      <c r="C63" s="8" t="s">
        <v>275</v>
      </c>
    </row>
    <row r="64" spans="1:3" ht="13.5">
      <c r="A64" s="8" t="s">
        <v>263</v>
      </c>
      <c r="B64" s="8" t="s">
        <v>259</v>
      </c>
      <c r="C64" s="8" t="s">
        <v>276</v>
      </c>
    </row>
    <row r="65" spans="1:3" ht="13.5">
      <c r="A65" s="8" t="s">
        <v>264</v>
      </c>
      <c r="B65" s="8" t="s">
        <v>259</v>
      </c>
      <c r="C65" s="8" t="s">
        <v>268</v>
      </c>
    </row>
    <row r="66" spans="1:3" ht="13.5">
      <c r="A66" s="8" t="s">
        <v>265</v>
      </c>
      <c r="B66" s="8" t="s">
        <v>123</v>
      </c>
      <c r="C66" s="8" t="s">
        <v>277</v>
      </c>
    </row>
    <row r="67" spans="1:3" ht="13.5">
      <c r="A67" s="8" t="s">
        <v>124</v>
      </c>
      <c r="B67" s="8" t="s">
        <v>123</v>
      </c>
      <c r="C67" s="8" t="s">
        <v>278</v>
      </c>
    </row>
    <row r="68" spans="1:3" ht="13.5">
      <c r="A68" s="8" t="s">
        <v>125</v>
      </c>
      <c r="B68" s="8" t="s">
        <v>123</v>
      </c>
      <c r="C68" s="8" t="s">
        <v>279</v>
      </c>
    </row>
    <row r="69" spans="1:3" ht="13.5">
      <c r="A69" s="8" t="s">
        <v>126</v>
      </c>
      <c r="B69" s="8" t="s">
        <v>123</v>
      </c>
      <c r="C69" s="8" t="s">
        <v>215</v>
      </c>
    </row>
    <row r="70" spans="1:3" ht="13.5">
      <c r="A70" s="8" t="s">
        <v>127</v>
      </c>
      <c r="B70" s="8" t="s">
        <v>123</v>
      </c>
      <c r="C70" s="8" t="s">
        <v>216</v>
      </c>
    </row>
    <row r="71" spans="1:3" ht="13.5">
      <c r="A71" s="8" t="s">
        <v>128</v>
      </c>
      <c r="B71" s="8" t="s">
        <v>129</v>
      </c>
      <c r="C71" s="8" t="s">
        <v>206</v>
      </c>
    </row>
    <row r="72" spans="1:3" ht="13.5">
      <c r="A72" s="8" t="s">
        <v>130</v>
      </c>
      <c r="B72" s="8" t="s">
        <v>131</v>
      </c>
      <c r="C72" s="8" t="s">
        <v>217</v>
      </c>
    </row>
    <row r="73" spans="1:3" ht="13.5">
      <c r="A73" s="8" t="s">
        <v>132</v>
      </c>
      <c r="B73" s="8" t="s">
        <v>131</v>
      </c>
      <c r="C73" s="8" t="s">
        <v>218</v>
      </c>
    </row>
    <row r="74" spans="1:3" ht="13.5">
      <c r="A74" s="8" t="s">
        <v>133</v>
      </c>
      <c r="B74" s="8" t="s">
        <v>131</v>
      </c>
      <c r="C74" s="8" t="s">
        <v>219</v>
      </c>
    </row>
    <row r="75" spans="1:3" ht="13.5">
      <c r="A75" s="8" t="s">
        <v>134</v>
      </c>
      <c r="B75" s="8" t="s">
        <v>131</v>
      </c>
      <c r="C75" s="8" t="s">
        <v>220</v>
      </c>
    </row>
    <row r="76" spans="1:3" ht="13.5">
      <c r="A76" s="8" t="s">
        <v>135</v>
      </c>
      <c r="B76" s="8" t="s">
        <v>131</v>
      </c>
      <c r="C76" s="8" t="s">
        <v>221</v>
      </c>
    </row>
    <row r="77" spans="1:3" ht="13.5">
      <c r="A77" s="8" t="s">
        <v>136</v>
      </c>
      <c r="B77" s="8" t="s">
        <v>137</v>
      </c>
      <c r="C77" s="8" t="s">
        <v>138</v>
      </c>
    </row>
    <row r="78" spans="1:3" ht="13.5">
      <c r="A78" s="8" t="s">
        <v>139</v>
      </c>
      <c r="B78" s="8" t="s">
        <v>140</v>
      </c>
      <c r="C78" s="8" t="s">
        <v>141</v>
      </c>
    </row>
    <row r="79" spans="1:3" ht="13.5">
      <c r="A79" s="8" t="s">
        <v>142</v>
      </c>
      <c r="B79" s="8" t="s">
        <v>140</v>
      </c>
      <c r="C79" s="8" t="s">
        <v>143</v>
      </c>
    </row>
    <row r="80" spans="1:3" ht="13.5">
      <c r="A80" s="8" t="s">
        <v>144</v>
      </c>
      <c r="B80" s="8" t="s">
        <v>145</v>
      </c>
      <c r="C80" s="8" t="s">
        <v>146</v>
      </c>
    </row>
    <row r="81" spans="1:3" ht="13.5">
      <c r="A81" s="8" t="s">
        <v>147</v>
      </c>
      <c r="B81" s="8" t="s">
        <v>148</v>
      </c>
      <c r="C81" s="8" t="s">
        <v>149</v>
      </c>
    </row>
    <row r="82" spans="1:3" ht="13.5">
      <c r="A82" s="8" t="s">
        <v>150</v>
      </c>
      <c r="B82" s="8" t="s">
        <v>151</v>
      </c>
      <c r="C82" s="8" t="s">
        <v>152</v>
      </c>
    </row>
    <row r="83" spans="1:3" ht="13.5">
      <c r="A83" s="8" t="s">
        <v>153</v>
      </c>
      <c r="B83" s="8" t="s">
        <v>151</v>
      </c>
      <c r="C83" s="8" t="s">
        <v>154</v>
      </c>
    </row>
    <row r="84" spans="1:3" ht="13.5">
      <c r="A84" s="8" t="s">
        <v>155</v>
      </c>
      <c r="B84" s="8" t="s">
        <v>156</v>
      </c>
      <c r="C84" s="8"/>
    </row>
    <row r="85" spans="1:3" ht="13.5">
      <c r="A85" s="8" t="s">
        <v>157</v>
      </c>
      <c r="B85" s="8" t="s">
        <v>158</v>
      </c>
      <c r="C85" s="8"/>
    </row>
    <row r="86" spans="1:3" ht="13.5">
      <c r="A86" s="8" t="s">
        <v>159</v>
      </c>
      <c r="B86" s="8" t="s">
        <v>160</v>
      </c>
      <c r="C86" s="8"/>
    </row>
    <row r="87" spans="1:3" ht="13.5">
      <c r="A87" s="8" t="s">
        <v>161</v>
      </c>
      <c r="B87" s="8" t="s">
        <v>162</v>
      </c>
      <c r="C87" s="8"/>
    </row>
    <row r="88" spans="1:3" ht="13.5">
      <c r="A88" s="8" t="s">
        <v>163</v>
      </c>
      <c r="B88" s="8" t="s">
        <v>164</v>
      </c>
      <c r="C88" s="8"/>
    </row>
    <row r="89" spans="1:3" ht="13.5">
      <c r="A89" s="8" t="s">
        <v>165</v>
      </c>
      <c r="B89" s="8" t="s">
        <v>166</v>
      </c>
      <c r="C89" s="8"/>
    </row>
    <row r="90" spans="1:3" ht="13.5">
      <c r="A90" s="8" t="s">
        <v>167</v>
      </c>
      <c r="B90" s="8" t="s">
        <v>168</v>
      </c>
      <c r="C90" s="8"/>
    </row>
    <row r="91" spans="1:3" ht="13.5">
      <c r="A91" s="8" t="s">
        <v>169</v>
      </c>
      <c r="B91" s="8" t="s">
        <v>170</v>
      </c>
      <c r="C91" s="8"/>
    </row>
    <row r="92" spans="1:3" ht="13.5">
      <c r="A92" s="8" t="s">
        <v>171</v>
      </c>
      <c r="B92" s="8" t="s">
        <v>172</v>
      </c>
      <c r="C92" s="8"/>
    </row>
    <row r="93" spans="1:3" ht="13.5">
      <c r="A93" s="8" t="s">
        <v>173</v>
      </c>
      <c r="B93" s="8" t="s">
        <v>174</v>
      </c>
      <c r="C93" s="8"/>
    </row>
    <row r="94" spans="1:3" ht="13.5">
      <c r="A94" s="8" t="s">
        <v>175</v>
      </c>
      <c r="B94" s="8" t="s">
        <v>176</v>
      </c>
      <c r="C94" s="8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2" bestFit="1" customWidth="1"/>
    <col min="2" max="2" width="7.625" style="2" customWidth="1"/>
    <col min="3" max="3" width="9.625" style="2" customWidth="1"/>
    <col min="4" max="4" width="12.375" style="2" customWidth="1"/>
    <col min="5" max="16384" width="9.00390625" style="2" customWidth="1"/>
  </cols>
  <sheetData>
    <row r="1" spans="2:5" ht="12">
      <c r="B1" s="3" t="s">
        <v>209</v>
      </c>
      <c r="C1" s="4"/>
      <c r="D1" s="4"/>
      <c r="E1" s="4"/>
    </row>
    <row r="2" spans="2:4" ht="12">
      <c r="B2" s="1" t="s">
        <v>51</v>
      </c>
      <c r="C2" s="1" t="s">
        <v>0</v>
      </c>
      <c r="D2" s="1" t="s">
        <v>208</v>
      </c>
    </row>
    <row r="3" spans="2:4" ht="12">
      <c r="B3" s="5" t="s">
        <v>52</v>
      </c>
      <c r="C3" s="1" t="s">
        <v>202</v>
      </c>
      <c r="D3" s="1" t="s">
        <v>213</v>
      </c>
    </row>
    <row r="4" spans="2:4" ht="12">
      <c r="B4" s="5" t="s">
        <v>53</v>
      </c>
      <c r="C4" s="1" t="s">
        <v>210</v>
      </c>
      <c r="D4" s="1"/>
    </row>
    <row r="5" spans="2:4" ht="12">
      <c r="B5" s="5" t="s">
        <v>54</v>
      </c>
      <c r="C5" s="1" t="s">
        <v>211</v>
      </c>
      <c r="D5" s="1"/>
    </row>
    <row r="6" spans="2:4" ht="12">
      <c r="B6" s="5" t="s">
        <v>55</v>
      </c>
      <c r="C6" s="1" t="s">
        <v>203</v>
      </c>
      <c r="D6" s="1" t="s">
        <v>213</v>
      </c>
    </row>
    <row r="7" spans="2:4" ht="12">
      <c r="B7" s="5" t="s">
        <v>56</v>
      </c>
      <c r="C7" s="1" t="s">
        <v>214</v>
      </c>
      <c r="D7" s="1"/>
    </row>
    <row r="8" spans="2:4" ht="12">
      <c r="B8" s="5" t="s">
        <v>57</v>
      </c>
      <c r="C8" s="1" t="s">
        <v>204</v>
      </c>
      <c r="D8" s="1" t="s">
        <v>213</v>
      </c>
    </row>
    <row r="9" spans="2:4" ht="12">
      <c r="B9" s="5" t="s">
        <v>58</v>
      </c>
      <c r="C9" s="1" t="s">
        <v>212</v>
      </c>
      <c r="D9" s="1" t="s">
        <v>213</v>
      </c>
    </row>
    <row r="11" ht="12">
      <c r="B11" s="6" t="s">
        <v>2</v>
      </c>
    </row>
    <row r="12" spans="2:3" ht="12">
      <c r="B12" s="1" t="s">
        <v>59</v>
      </c>
      <c r="C12" s="1" t="s">
        <v>50</v>
      </c>
    </row>
    <row r="13" spans="2:3" ht="12">
      <c r="B13" s="7">
        <v>0</v>
      </c>
      <c r="C13" s="1" t="s">
        <v>3</v>
      </c>
    </row>
    <row r="14" spans="2:3" ht="12">
      <c r="B14" s="7">
        <v>1</v>
      </c>
      <c r="C14" s="1" t="s">
        <v>207</v>
      </c>
    </row>
    <row r="15" spans="2:3" ht="12">
      <c r="B15" s="7">
        <v>2</v>
      </c>
      <c r="C15" s="1" t="s">
        <v>4</v>
      </c>
    </row>
    <row r="16" spans="2:3" ht="12">
      <c r="B16" s="7">
        <v>3</v>
      </c>
      <c r="C16" s="1" t="s">
        <v>5</v>
      </c>
    </row>
    <row r="17" spans="2:3" ht="12">
      <c r="B17" s="7">
        <v>4</v>
      </c>
      <c r="C17" s="1" t="s">
        <v>6</v>
      </c>
    </row>
    <row r="18" spans="2:3" ht="12">
      <c r="B18" s="7">
        <v>5</v>
      </c>
      <c r="C18" s="1" t="s">
        <v>7</v>
      </c>
    </row>
    <row r="19" spans="2:3" ht="12">
      <c r="B19" s="7">
        <v>6</v>
      </c>
      <c r="C19" s="1" t="s">
        <v>8</v>
      </c>
    </row>
    <row r="20" spans="2:7" ht="13.5">
      <c r="B20" s="7">
        <v>7</v>
      </c>
      <c r="C20" s="1" t="s">
        <v>9</v>
      </c>
      <c r="G20"/>
    </row>
    <row r="21" spans="2:5" ht="13.5">
      <c r="B21" s="7">
        <v>8</v>
      </c>
      <c r="C21" s="1" t="s">
        <v>10</v>
      </c>
      <c r="E21"/>
    </row>
    <row r="22" spans="2:5" ht="13.5">
      <c r="B22" s="7">
        <v>9</v>
      </c>
      <c r="C22" s="1" t="s">
        <v>11</v>
      </c>
      <c r="E22"/>
    </row>
    <row r="23" spans="2:5" ht="13.5">
      <c r="B23" s="1">
        <v>10</v>
      </c>
      <c r="C23" s="1" t="s">
        <v>12</v>
      </c>
      <c r="E23"/>
    </row>
    <row r="24" spans="2:5" ht="13.5">
      <c r="B24" s="1">
        <v>11</v>
      </c>
      <c r="C24" s="1" t="s">
        <v>13</v>
      </c>
      <c r="E24"/>
    </row>
    <row r="25" spans="2:5" ht="13.5">
      <c r="B25" s="1">
        <v>12</v>
      </c>
      <c r="C25" s="1" t="s">
        <v>14</v>
      </c>
      <c r="E25"/>
    </row>
    <row r="26" spans="2:3" ht="12">
      <c r="B26" s="1">
        <v>13</v>
      </c>
      <c r="C26" s="1" t="s">
        <v>15</v>
      </c>
    </row>
    <row r="27" spans="2:3" ht="12">
      <c r="B27" s="1">
        <v>14</v>
      </c>
      <c r="C27" s="1" t="s">
        <v>16</v>
      </c>
    </row>
    <row r="28" spans="2:3" ht="12">
      <c r="B28" s="1">
        <v>15</v>
      </c>
      <c r="C28" s="1" t="s">
        <v>19</v>
      </c>
    </row>
    <row r="29" spans="2:3" ht="12">
      <c r="B29" s="1">
        <v>16</v>
      </c>
      <c r="C29" s="1" t="s">
        <v>20</v>
      </c>
    </row>
    <row r="30" spans="2:3" ht="12">
      <c r="B30" s="1">
        <v>17</v>
      </c>
      <c r="C30" s="1" t="s">
        <v>21</v>
      </c>
    </row>
    <row r="31" spans="2:3" ht="12">
      <c r="B31" s="1">
        <v>18</v>
      </c>
      <c r="C31" s="1" t="s">
        <v>22</v>
      </c>
    </row>
    <row r="32" spans="2:3" ht="12">
      <c r="B32" s="1">
        <v>19</v>
      </c>
      <c r="C32" s="1" t="s">
        <v>17</v>
      </c>
    </row>
    <row r="33" spans="2:3" ht="12">
      <c r="B33" s="1">
        <v>20</v>
      </c>
      <c r="C33" s="1" t="s">
        <v>18</v>
      </c>
    </row>
    <row r="34" spans="2:3" ht="12">
      <c r="B34" s="1">
        <v>21</v>
      </c>
      <c r="C34" s="1" t="s">
        <v>26</v>
      </c>
    </row>
    <row r="35" spans="2:3" ht="12">
      <c r="B35" s="1">
        <v>22</v>
      </c>
      <c r="C35" s="1" t="s">
        <v>23</v>
      </c>
    </row>
    <row r="36" spans="2:3" ht="12">
      <c r="B36" s="1">
        <v>23</v>
      </c>
      <c r="C36" s="1" t="s">
        <v>24</v>
      </c>
    </row>
    <row r="37" spans="2:3" ht="12">
      <c r="B37" s="1">
        <v>24</v>
      </c>
      <c r="C37" s="1" t="s">
        <v>25</v>
      </c>
    </row>
    <row r="38" spans="2:3" ht="12">
      <c r="B38" s="1">
        <v>25</v>
      </c>
      <c r="C38" s="1" t="s">
        <v>27</v>
      </c>
    </row>
    <row r="39" spans="2:3" ht="12">
      <c r="B39" s="1">
        <v>26</v>
      </c>
      <c r="C39" s="1" t="s">
        <v>28</v>
      </c>
    </row>
    <row r="40" spans="2:3" ht="12">
      <c r="B40" s="1">
        <v>27</v>
      </c>
      <c r="C40" s="1" t="s">
        <v>29</v>
      </c>
    </row>
    <row r="41" spans="2:3" ht="12">
      <c r="B41" s="1">
        <v>28</v>
      </c>
      <c r="C41" s="1" t="s">
        <v>30</v>
      </c>
    </row>
    <row r="42" spans="2:3" ht="12">
      <c r="B42" s="1">
        <v>29</v>
      </c>
      <c r="C42" s="1" t="s">
        <v>31</v>
      </c>
    </row>
    <row r="43" spans="2:3" ht="12">
      <c r="B43" s="1">
        <v>30</v>
      </c>
      <c r="C43" s="1" t="s">
        <v>32</v>
      </c>
    </row>
    <row r="44" spans="2:3" ht="12">
      <c r="B44" s="1">
        <v>31</v>
      </c>
      <c r="C44" s="1" t="s">
        <v>33</v>
      </c>
    </row>
    <row r="45" spans="2:3" ht="12">
      <c r="B45" s="1">
        <v>32</v>
      </c>
      <c r="C45" s="1" t="s">
        <v>34</v>
      </c>
    </row>
    <row r="46" spans="2:3" ht="12">
      <c r="B46" s="1">
        <v>33</v>
      </c>
      <c r="C46" s="1" t="s">
        <v>35</v>
      </c>
    </row>
    <row r="47" spans="2:3" ht="12">
      <c r="B47" s="1">
        <v>34</v>
      </c>
      <c r="C47" s="1" t="s">
        <v>36</v>
      </c>
    </row>
    <row r="48" spans="2:3" ht="12">
      <c r="B48" s="1">
        <v>35</v>
      </c>
      <c r="C48" s="1" t="s">
        <v>37</v>
      </c>
    </row>
    <row r="49" spans="2:3" ht="12">
      <c r="B49" s="1">
        <v>36</v>
      </c>
      <c r="C49" s="1" t="s">
        <v>39</v>
      </c>
    </row>
    <row r="50" spans="2:3" ht="12">
      <c r="B50" s="1">
        <v>37</v>
      </c>
      <c r="C50" s="1" t="s">
        <v>38</v>
      </c>
    </row>
    <row r="51" spans="2:3" ht="12">
      <c r="B51" s="1">
        <v>38</v>
      </c>
      <c r="C51" s="1" t="s">
        <v>40</v>
      </c>
    </row>
    <row r="52" spans="2:3" ht="12">
      <c r="B52" s="1">
        <v>39</v>
      </c>
      <c r="C52" s="1" t="s">
        <v>41</v>
      </c>
    </row>
    <row r="53" spans="2:3" ht="12">
      <c r="B53" s="1">
        <v>40</v>
      </c>
      <c r="C53" s="1" t="s">
        <v>42</v>
      </c>
    </row>
    <row r="54" spans="2:3" ht="12">
      <c r="B54" s="1">
        <v>41</v>
      </c>
      <c r="C54" s="1" t="s">
        <v>43</v>
      </c>
    </row>
    <row r="55" spans="2:3" ht="12">
      <c r="B55" s="1">
        <v>42</v>
      </c>
      <c r="C55" s="1" t="s">
        <v>44</v>
      </c>
    </row>
    <row r="56" spans="2:3" ht="12">
      <c r="B56" s="1">
        <v>43</v>
      </c>
      <c r="C56" s="1" t="s">
        <v>45</v>
      </c>
    </row>
    <row r="57" spans="2:3" ht="12">
      <c r="B57" s="1">
        <v>44</v>
      </c>
      <c r="C57" s="1" t="s">
        <v>46</v>
      </c>
    </row>
    <row r="58" spans="2:3" ht="12">
      <c r="B58" s="1">
        <v>45</v>
      </c>
      <c r="C58" s="1" t="s">
        <v>47</v>
      </c>
    </row>
    <row r="59" spans="2:3" ht="12">
      <c r="B59" s="1">
        <v>46</v>
      </c>
      <c r="C59" s="1" t="s">
        <v>48</v>
      </c>
    </row>
    <row r="60" spans="2:3" ht="12">
      <c r="B60" s="1">
        <v>47</v>
      </c>
      <c r="C60" s="1" t="s">
        <v>49</v>
      </c>
    </row>
    <row r="85" ht="12">
      <c r="B85" s="2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F81"/>
  <sheetViews>
    <sheetView showGridLines="0" workbookViewId="0" topLeftCell="A1">
      <pane ySplit="11" topLeftCell="BM12" activePane="bottomLeft" state="frozen"/>
      <selection pane="topLeft" activeCell="M12" sqref="M12"/>
      <selection pane="bottomLeft" activeCell="C3" sqref="C3:D3"/>
    </sheetView>
  </sheetViews>
  <sheetFormatPr defaultColWidth="9.00390625" defaultRowHeight="13.5"/>
  <cols>
    <col min="1" max="1" width="4.00390625" style="122" customWidth="1"/>
    <col min="2" max="2" width="6.625" style="122" customWidth="1"/>
    <col min="3" max="3" width="12.00390625" style="122" customWidth="1"/>
    <col min="4" max="4" width="11.875" style="122" customWidth="1"/>
    <col min="5" max="5" width="12.875" style="104" customWidth="1"/>
    <col min="6" max="6" width="4.25390625" style="168" customWidth="1"/>
    <col min="7" max="7" width="11.875" style="169" customWidth="1"/>
    <col min="8" max="8" width="8.50390625" style="102" customWidth="1"/>
    <col min="9" max="9" width="4.75390625" style="102" customWidth="1"/>
    <col min="10" max="10" width="6.625" style="103" customWidth="1"/>
    <col min="11" max="11" width="2.625" style="102" customWidth="1"/>
    <col min="12" max="12" width="11.50390625" style="102" hidden="1" customWidth="1"/>
    <col min="13" max="15" width="11.50390625" style="104" hidden="1" customWidth="1"/>
    <col min="16" max="16" width="11.50390625" style="0" hidden="1" customWidth="1"/>
    <col min="17" max="17" width="11.50390625" style="104" hidden="1" customWidth="1"/>
    <col min="18" max="18" width="4.00390625" style="122" customWidth="1"/>
    <col min="19" max="19" width="6.625" style="122" customWidth="1"/>
    <col min="20" max="20" width="12.00390625" style="122" customWidth="1"/>
    <col min="21" max="21" width="11.875" style="122" customWidth="1"/>
    <col min="22" max="22" width="12.875" style="104" customWidth="1"/>
    <col min="23" max="23" width="4.25390625" style="168" customWidth="1"/>
    <col min="24" max="24" width="11.875" style="122" customWidth="1"/>
    <col min="25" max="25" width="8.50390625" style="104" customWidth="1"/>
    <col min="26" max="26" width="4.00390625" style="104" customWidth="1"/>
    <col min="27" max="27" width="9.50390625" style="109" customWidth="1"/>
    <col min="28" max="30" width="9.50390625" style="104" hidden="1" customWidth="1"/>
    <col min="31" max="32" width="9.50390625" style="104" customWidth="1"/>
    <col min="33" max="47" width="8.875" style="104" customWidth="1"/>
    <col min="48" max="48" width="46.625" style="104" customWidth="1"/>
    <col min="49" max="16384" width="9.00390625" style="104" customWidth="1"/>
  </cols>
  <sheetData>
    <row r="1" spans="1:28" ht="18" customHeight="1" thickBot="1">
      <c r="A1" s="234" t="s">
        <v>338</v>
      </c>
      <c r="B1" s="235"/>
      <c r="C1" s="236" t="s">
        <v>364</v>
      </c>
      <c r="D1" s="237"/>
      <c r="E1" s="238"/>
      <c r="F1" s="101"/>
      <c r="G1" s="239" t="s">
        <v>339</v>
      </c>
      <c r="H1" s="239"/>
      <c r="K1" s="98"/>
      <c r="L1" s="98"/>
      <c r="R1" s="105"/>
      <c r="S1" s="232" t="s">
        <v>340</v>
      </c>
      <c r="T1" s="232"/>
      <c r="U1" s="106"/>
      <c r="V1" s="106"/>
      <c r="W1" s="101"/>
      <c r="X1" s="107"/>
      <c r="Y1" s="108"/>
      <c r="AB1" s="110"/>
    </row>
    <row r="2" spans="1:26" ht="15.75" customHeight="1" thickBot="1">
      <c r="A2" s="111"/>
      <c r="B2" s="111"/>
      <c r="C2" s="233">
        <f>IF(C1="","大会名が未入力です。","")</f>
      </c>
      <c r="D2" s="233"/>
      <c r="E2" s="233"/>
      <c r="F2" s="112"/>
      <c r="G2" s="113"/>
      <c r="H2" s="114"/>
      <c r="I2" s="203" t="s">
        <v>385</v>
      </c>
      <c r="R2" s="111"/>
      <c r="S2" s="111"/>
      <c r="T2" s="115"/>
      <c r="U2" s="115"/>
      <c r="V2" s="115"/>
      <c r="W2" s="112"/>
      <c r="X2" s="111"/>
      <c r="Y2" s="82"/>
      <c r="Z2" s="116"/>
    </row>
    <row r="3" spans="1:28" ht="18" customHeight="1" thickBot="1">
      <c r="A3" s="234" t="s">
        <v>341</v>
      </c>
      <c r="B3" s="212"/>
      <c r="C3" s="213">
        <f>IF('申込必要事項'!D3="","",'申込必要事項'!D3)</f>
      </c>
      <c r="D3" s="214"/>
      <c r="E3" s="117"/>
      <c r="F3" s="13" t="s">
        <v>342</v>
      </c>
      <c r="G3" s="240">
        <f>IF('申込必要事項'!D7="","",'申込必要事項'!D7&amp;" "&amp;'申込必要事項'!D8)</f>
      </c>
      <c r="H3" s="240"/>
      <c r="I3" s="240"/>
      <c r="J3" s="240"/>
      <c r="K3" s="240"/>
      <c r="L3" s="118"/>
      <c r="R3" s="105"/>
      <c r="S3" s="105"/>
      <c r="T3" s="119"/>
      <c r="U3" s="119"/>
      <c r="V3" s="117"/>
      <c r="W3" s="13"/>
      <c r="X3" s="240"/>
      <c r="Y3" s="240"/>
      <c r="Z3" s="120"/>
      <c r="AA3" s="120"/>
      <c r="AB3" s="120"/>
    </row>
    <row r="4" spans="1:28" ht="15.75" customHeight="1" thickBot="1">
      <c r="A4" s="105"/>
      <c r="B4" s="105"/>
      <c r="C4" s="106"/>
      <c r="D4" s="111" t="s">
        <v>381</v>
      </c>
      <c r="F4" s="82"/>
      <c r="G4" s="114"/>
      <c r="H4" s="121"/>
      <c r="K4" s="121"/>
      <c r="L4" s="121"/>
      <c r="R4" s="105"/>
      <c r="S4" s="105"/>
      <c r="T4" s="106"/>
      <c r="U4" s="111" t="s">
        <v>381</v>
      </c>
      <c r="W4" s="112"/>
      <c r="Y4" s="82"/>
      <c r="Z4" s="82"/>
      <c r="AA4" s="123"/>
      <c r="AB4" s="123"/>
    </row>
    <row r="5" spans="1:25" ht="13.5" customHeight="1" thickBot="1">
      <c r="A5" s="242" t="s">
        <v>378</v>
      </c>
      <c r="B5" s="243"/>
      <c r="C5" s="195">
        <f>COUNTIF($P$12:$P$81,"&gt;=1")</f>
        <v>0</v>
      </c>
      <c r="D5" s="196" t="s">
        <v>343</v>
      </c>
      <c r="E5" s="124"/>
      <c r="F5" s="197" t="s">
        <v>344</v>
      </c>
      <c r="G5" s="185">
        <f>IF(C5=0,0,C5*E5)</f>
        <v>0</v>
      </c>
      <c r="H5" s="198" t="s">
        <v>345</v>
      </c>
      <c r="L5" s="121"/>
      <c r="R5" s="246" t="s">
        <v>378</v>
      </c>
      <c r="S5" s="247"/>
      <c r="T5" s="188">
        <f>COUNTIF($AC$12:$AC$59,"1")</f>
        <v>0</v>
      </c>
      <c r="U5" s="189" t="s">
        <v>343</v>
      </c>
      <c r="V5" s="124"/>
      <c r="W5" s="190" t="s">
        <v>344</v>
      </c>
      <c r="X5" s="191">
        <f>IF(T5=0,0,T5*V5)</f>
        <v>0</v>
      </c>
      <c r="Y5" s="192" t="s">
        <v>345</v>
      </c>
    </row>
    <row r="6" spans="1:25" ht="13.5" customHeight="1" thickBot="1">
      <c r="A6" s="244" t="s">
        <v>379</v>
      </c>
      <c r="B6" s="245"/>
      <c r="C6" s="195">
        <f>リレー!Q3</f>
        <v>0</v>
      </c>
      <c r="D6" s="196" t="s">
        <v>380</v>
      </c>
      <c r="E6" s="184">
        <v>500</v>
      </c>
      <c r="F6" s="197" t="s">
        <v>344</v>
      </c>
      <c r="G6" s="185">
        <f>IF(C6=0,0,C6*E6)</f>
        <v>0</v>
      </c>
      <c r="H6" s="198" t="s">
        <v>345</v>
      </c>
      <c r="L6" s="121"/>
      <c r="R6" s="248" t="s">
        <v>379</v>
      </c>
      <c r="S6" s="249"/>
      <c r="T6" s="188">
        <f>リレー!R3</f>
        <v>0</v>
      </c>
      <c r="U6" s="189" t="s">
        <v>380</v>
      </c>
      <c r="V6" s="183">
        <v>500</v>
      </c>
      <c r="W6" s="190" t="s">
        <v>344</v>
      </c>
      <c r="X6" s="191">
        <f>IF(T6=0,0,T6*V6)</f>
        <v>0</v>
      </c>
      <c r="Y6" s="192" t="s">
        <v>345</v>
      </c>
    </row>
    <row r="7" spans="1:25" ht="13.5" customHeight="1" thickBot="1">
      <c r="A7" s="107"/>
      <c r="B7" s="215" t="s">
        <v>346</v>
      </c>
      <c r="C7" s="216"/>
      <c r="D7" s="216"/>
      <c r="E7" s="241"/>
      <c r="F7" s="199" t="s">
        <v>347</v>
      </c>
      <c r="G7" s="186">
        <f>SUM(G5)</f>
        <v>0</v>
      </c>
      <c r="H7" s="200" t="s">
        <v>345</v>
      </c>
      <c r="L7" s="121"/>
      <c r="R7" s="107"/>
      <c r="S7" s="216" t="s">
        <v>346</v>
      </c>
      <c r="T7" s="216"/>
      <c r="U7" s="216"/>
      <c r="V7" s="241"/>
      <c r="W7" s="187" t="s">
        <v>347</v>
      </c>
      <c r="X7" s="193">
        <f>SUM(X5)</f>
        <v>0</v>
      </c>
      <c r="Y7" s="194" t="s">
        <v>345</v>
      </c>
    </row>
    <row r="8" spans="1:28" ht="16.5" customHeight="1" thickBot="1">
      <c r="A8" s="105"/>
      <c r="B8" s="211" t="s">
        <v>387</v>
      </c>
      <c r="C8" s="201"/>
      <c r="D8" s="202"/>
      <c r="E8" s="132"/>
      <c r="F8" s="132"/>
      <c r="G8" s="132"/>
      <c r="H8" s="132"/>
      <c r="I8" s="127" t="s">
        <v>377</v>
      </c>
      <c r="J8" s="178">
        <f>G7+X7</f>
        <v>0</v>
      </c>
      <c r="K8" s="179" t="s">
        <v>345</v>
      </c>
      <c r="L8" s="126"/>
      <c r="M8" s="125"/>
      <c r="N8" s="125"/>
      <c r="R8" s="105"/>
      <c r="S8" s="128" t="s">
        <v>387</v>
      </c>
      <c r="U8" s="125"/>
      <c r="V8" s="125"/>
      <c r="W8" s="125"/>
      <c r="X8" s="125"/>
      <c r="Y8" s="125"/>
      <c r="Z8" s="125"/>
      <c r="AA8" s="125"/>
      <c r="AB8" s="125"/>
    </row>
    <row r="9" spans="1:28" ht="14.25" customHeight="1">
      <c r="A9" s="105"/>
      <c r="B9" s="129" t="s">
        <v>358</v>
      </c>
      <c r="C9" s="130" t="s">
        <v>348</v>
      </c>
      <c r="D9" s="130"/>
      <c r="F9" s="112"/>
      <c r="G9" s="131"/>
      <c r="H9" s="114"/>
      <c r="I9" s="82"/>
      <c r="J9" s="123"/>
      <c r="K9" s="123"/>
      <c r="L9" s="132"/>
      <c r="M9" s="108"/>
      <c r="N9" s="108"/>
      <c r="R9" s="105"/>
      <c r="S9" s="117" t="s">
        <v>359</v>
      </c>
      <c r="T9" s="133" t="s">
        <v>348</v>
      </c>
      <c r="U9" s="133"/>
      <c r="W9" s="112"/>
      <c r="X9" s="134"/>
      <c r="Y9" s="82"/>
      <c r="Z9" s="82"/>
      <c r="AA9" s="123"/>
      <c r="AB9" s="123"/>
    </row>
    <row r="10" spans="1:29" s="142" customFormat="1" ht="15.75" customHeight="1">
      <c r="A10" s="135" t="s">
        <v>349</v>
      </c>
      <c r="B10" s="135" t="s">
        <v>360</v>
      </c>
      <c r="C10" s="135" t="s">
        <v>361</v>
      </c>
      <c r="D10" s="135" t="s">
        <v>362</v>
      </c>
      <c r="E10" s="136" t="s">
        <v>350</v>
      </c>
      <c r="F10" s="135" t="s">
        <v>197</v>
      </c>
      <c r="G10" s="137" t="s">
        <v>351</v>
      </c>
      <c r="H10" s="138" t="s">
        <v>352</v>
      </c>
      <c r="I10" s="177" t="s">
        <v>376</v>
      </c>
      <c r="J10" s="139"/>
      <c r="K10" s="140"/>
      <c r="L10" s="132"/>
      <c r="M10" s="108"/>
      <c r="N10" s="141"/>
      <c r="Q10" s="104"/>
      <c r="R10" s="143" t="s">
        <v>349</v>
      </c>
      <c r="S10" s="143" t="s">
        <v>360</v>
      </c>
      <c r="T10" s="143" t="s">
        <v>361</v>
      </c>
      <c r="U10" s="143" t="s">
        <v>362</v>
      </c>
      <c r="V10" s="144" t="s">
        <v>350</v>
      </c>
      <c r="W10" s="143" t="s">
        <v>197</v>
      </c>
      <c r="X10" s="145" t="s">
        <v>351</v>
      </c>
      <c r="Y10" s="146" t="s">
        <v>352</v>
      </c>
      <c r="Z10" s="177" t="s">
        <v>376</v>
      </c>
      <c r="AA10" s="139"/>
      <c r="AB10" s="147"/>
      <c r="AC10" s="104"/>
    </row>
    <row r="11" spans="1:29" s="157" customFormat="1" ht="13.5" customHeight="1">
      <c r="A11" s="148" t="s">
        <v>353</v>
      </c>
      <c r="B11" s="149">
        <v>500</v>
      </c>
      <c r="C11" s="150" t="s">
        <v>354</v>
      </c>
      <c r="D11" s="150" t="s">
        <v>363</v>
      </c>
      <c r="E11" s="150" t="s">
        <v>355</v>
      </c>
      <c r="F11" s="151"/>
      <c r="G11" s="152" t="s">
        <v>382</v>
      </c>
      <c r="H11" s="153" t="s">
        <v>365</v>
      </c>
      <c r="I11" s="151" t="s">
        <v>384</v>
      </c>
      <c r="J11" s="154"/>
      <c r="K11" s="155"/>
      <c r="L11" s="132"/>
      <c r="M11" s="108"/>
      <c r="N11" s="156"/>
      <c r="Q11" s="104"/>
      <c r="R11" s="148" t="s">
        <v>353</v>
      </c>
      <c r="S11" s="149">
        <v>500</v>
      </c>
      <c r="T11" s="150" t="s">
        <v>356</v>
      </c>
      <c r="U11" s="150" t="s">
        <v>357</v>
      </c>
      <c r="V11" s="150" t="s">
        <v>366</v>
      </c>
      <c r="W11" s="151">
        <v>5</v>
      </c>
      <c r="X11" s="150" t="s">
        <v>383</v>
      </c>
      <c r="Y11" s="158" t="s">
        <v>368</v>
      </c>
      <c r="Z11" s="151" t="s">
        <v>384</v>
      </c>
      <c r="AA11" s="154"/>
      <c r="AB11" s="159"/>
      <c r="AC11" s="104"/>
    </row>
    <row r="12" spans="1:29" s="157" customFormat="1" ht="13.5" customHeight="1">
      <c r="A12" s="160">
        <v>1</v>
      </c>
      <c r="B12" s="161"/>
      <c r="C12" s="161"/>
      <c r="D12" s="161"/>
      <c r="E12" s="209">
        <f>IF('申込必要事項'!$D$3="","",'申込必要事項'!$D$3)</f>
      </c>
      <c r="F12" s="162"/>
      <c r="G12" s="163"/>
      <c r="H12" s="164"/>
      <c r="I12" s="180"/>
      <c r="J12" s="165"/>
      <c r="K12" s="165"/>
      <c r="L12" s="132"/>
      <c r="M12" s="108"/>
      <c r="N12" s="156"/>
      <c r="O12" s="157" t="s">
        <v>371</v>
      </c>
      <c r="P12" s="104">
        <f aca="true" t="shared" si="0" ref="P12:P50">COUNTA(G12,I12)</f>
        <v>0</v>
      </c>
      <c r="R12" s="160">
        <v>1</v>
      </c>
      <c r="S12" s="204"/>
      <c r="T12" s="204"/>
      <c r="U12" s="204"/>
      <c r="V12" s="210">
        <f>IF('申込必要事項'!$D$3="","",'申込必要事項'!$D$3)</f>
      </c>
      <c r="W12" s="205"/>
      <c r="X12" s="206"/>
      <c r="Y12" s="207"/>
      <c r="Z12" s="208"/>
      <c r="AA12" s="166"/>
      <c r="AB12" s="157" t="s">
        <v>371</v>
      </c>
      <c r="AC12" s="104">
        <f aca="true" t="shared" si="1" ref="AC12:AC50">COUNTA(X12)</f>
        <v>0</v>
      </c>
    </row>
    <row r="13" spans="1:29" s="157" customFormat="1" ht="13.5" customHeight="1">
      <c r="A13" s="160">
        <v>2</v>
      </c>
      <c r="B13" s="161"/>
      <c r="C13" s="161"/>
      <c r="D13" s="161"/>
      <c r="E13" s="209">
        <f>IF('申込必要事項'!$D$3="","",'申込必要事項'!$D$3)</f>
      </c>
      <c r="F13" s="162"/>
      <c r="G13" s="163"/>
      <c r="H13" s="164"/>
      <c r="I13" s="180"/>
      <c r="J13" s="165"/>
      <c r="K13" s="165"/>
      <c r="L13" s="132"/>
      <c r="M13" s="167"/>
      <c r="N13" s="156"/>
      <c r="O13" s="157" t="s">
        <v>372</v>
      </c>
      <c r="P13" s="104">
        <f t="shared" si="0"/>
        <v>0</v>
      </c>
      <c r="R13" s="160">
        <v>2</v>
      </c>
      <c r="S13" s="204"/>
      <c r="T13" s="204"/>
      <c r="U13" s="204"/>
      <c r="V13" s="210">
        <f>IF('申込必要事項'!$D$3="","",'申込必要事項'!$D$3)</f>
      </c>
      <c r="W13" s="205"/>
      <c r="X13" s="206"/>
      <c r="Y13" s="207"/>
      <c r="Z13" s="208"/>
      <c r="AA13" s="166"/>
      <c r="AB13" s="157" t="s">
        <v>372</v>
      </c>
      <c r="AC13" s="104">
        <f t="shared" si="1"/>
        <v>0</v>
      </c>
    </row>
    <row r="14" spans="1:29" s="157" customFormat="1" ht="13.5" customHeight="1">
      <c r="A14" s="160">
        <v>3</v>
      </c>
      <c r="B14" s="161"/>
      <c r="C14" s="161"/>
      <c r="D14" s="161"/>
      <c r="E14" s="209">
        <f>IF('申込必要事項'!$D$3="","",'申込必要事項'!$D$3)</f>
      </c>
      <c r="F14" s="162"/>
      <c r="G14" s="163"/>
      <c r="H14" s="164"/>
      <c r="I14" s="180"/>
      <c r="J14" s="165"/>
      <c r="K14" s="165"/>
      <c r="L14" s="132"/>
      <c r="M14" s="167"/>
      <c r="N14" s="156"/>
      <c r="O14" s="157" t="s">
        <v>367</v>
      </c>
      <c r="P14" s="104">
        <f t="shared" si="0"/>
        <v>0</v>
      </c>
      <c r="R14" s="160">
        <v>3</v>
      </c>
      <c r="S14" s="204"/>
      <c r="T14" s="204"/>
      <c r="U14" s="204"/>
      <c r="V14" s="210">
        <f>IF('申込必要事項'!$D$3="","",'申込必要事項'!$D$3)</f>
      </c>
      <c r="W14" s="205"/>
      <c r="X14" s="206"/>
      <c r="Y14" s="207"/>
      <c r="Z14" s="208"/>
      <c r="AA14" s="166"/>
      <c r="AB14" s="157" t="s">
        <v>367</v>
      </c>
      <c r="AC14" s="104">
        <f t="shared" si="1"/>
        <v>0</v>
      </c>
    </row>
    <row r="15" spans="1:29" s="157" customFormat="1" ht="13.5" customHeight="1">
      <c r="A15" s="160">
        <v>4</v>
      </c>
      <c r="B15" s="161"/>
      <c r="C15" s="161"/>
      <c r="D15" s="161"/>
      <c r="E15" s="209">
        <f>IF('申込必要事項'!$D$3="","",'申込必要事項'!$D$3)</f>
      </c>
      <c r="F15" s="162"/>
      <c r="G15" s="163"/>
      <c r="H15" s="164"/>
      <c r="I15" s="180"/>
      <c r="J15" s="165"/>
      <c r="K15" s="165"/>
      <c r="L15" s="132"/>
      <c r="M15" s="167"/>
      <c r="N15" s="156"/>
      <c r="O15" s="157" t="s">
        <v>373</v>
      </c>
      <c r="P15" s="104">
        <f t="shared" si="0"/>
        <v>0</v>
      </c>
      <c r="R15" s="160">
        <v>4</v>
      </c>
      <c r="S15" s="204"/>
      <c r="T15" s="204"/>
      <c r="U15" s="204"/>
      <c r="V15" s="210">
        <f>IF('申込必要事項'!$D$3="","",'申込必要事項'!$D$3)</f>
      </c>
      <c r="W15" s="205"/>
      <c r="X15" s="206"/>
      <c r="Y15" s="207"/>
      <c r="Z15" s="208"/>
      <c r="AA15" s="166"/>
      <c r="AB15" s="157" t="s">
        <v>373</v>
      </c>
      <c r="AC15" s="104">
        <f t="shared" si="1"/>
        <v>0</v>
      </c>
    </row>
    <row r="16" spans="1:29" s="157" customFormat="1" ht="13.5" customHeight="1">
      <c r="A16" s="160">
        <v>5</v>
      </c>
      <c r="B16" s="161"/>
      <c r="C16" s="161"/>
      <c r="D16" s="161"/>
      <c r="E16" s="209">
        <f>IF('申込必要事項'!$D$3="","",'申込必要事項'!$D$3)</f>
      </c>
      <c r="F16" s="162"/>
      <c r="G16" s="163"/>
      <c r="H16" s="164"/>
      <c r="I16" s="180"/>
      <c r="J16" s="165"/>
      <c r="K16" s="165"/>
      <c r="L16" s="132"/>
      <c r="M16" s="167"/>
      <c r="N16" s="156"/>
      <c r="O16" s="157" t="s">
        <v>374</v>
      </c>
      <c r="P16" s="104">
        <f t="shared" si="0"/>
        <v>0</v>
      </c>
      <c r="R16" s="160">
        <v>5</v>
      </c>
      <c r="S16" s="204"/>
      <c r="T16" s="204"/>
      <c r="U16" s="204"/>
      <c r="V16" s="210">
        <f>IF('申込必要事項'!$D$3="","",'申込必要事項'!$D$3)</f>
      </c>
      <c r="W16" s="205"/>
      <c r="X16" s="206"/>
      <c r="Y16" s="207"/>
      <c r="Z16" s="208"/>
      <c r="AA16" s="166"/>
      <c r="AB16" s="157" t="s">
        <v>388</v>
      </c>
      <c r="AC16" s="104">
        <f t="shared" si="1"/>
        <v>0</v>
      </c>
    </row>
    <row r="17" spans="1:29" s="157" customFormat="1" ht="13.5" customHeight="1">
      <c r="A17" s="160">
        <v>6</v>
      </c>
      <c r="B17" s="161"/>
      <c r="C17" s="161"/>
      <c r="D17" s="161"/>
      <c r="E17" s="209">
        <f>IF('申込必要事項'!$D$3="","",'申込必要事項'!$D$3)</f>
      </c>
      <c r="F17" s="162"/>
      <c r="G17" s="163"/>
      <c r="H17" s="164"/>
      <c r="I17" s="180"/>
      <c r="J17" s="165"/>
      <c r="K17" s="165"/>
      <c r="L17" s="132"/>
      <c r="M17" s="167"/>
      <c r="N17" s="156"/>
      <c r="P17" s="104">
        <f t="shared" si="0"/>
        <v>0</v>
      </c>
      <c r="R17" s="160">
        <v>6</v>
      </c>
      <c r="S17" s="204"/>
      <c r="T17" s="204"/>
      <c r="U17" s="204"/>
      <c r="V17" s="210">
        <f>IF('申込必要事項'!$D$3="","",'申込必要事項'!$D$3)</f>
      </c>
      <c r="W17" s="205"/>
      <c r="X17" s="206"/>
      <c r="Y17" s="207"/>
      <c r="Z17" s="208"/>
      <c r="AA17" s="166"/>
      <c r="AC17" s="104">
        <f t="shared" si="1"/>
        <v>0</v>
      </c>
    </row>
    <row r="18" spans="1:29" s="157" customFormat="1" ht="13.5" customHeight="1">
      <c r="A18" s="160">
        <v>7</v>
      </c>
      <c r="B18" s="161"/>
      <c r="C18" s="161"/>
      <c r="D18" s="161"/>
      <c r="E18" s="209">
        <f>IF('申込必要事項'!$D$3="","",'申込必要事項'!$D$3)</f>
      </c>
      <c r="F18" s="162"/>
      <c r="G18" s="163"/>
      <c r="H18" s="164"/>
      <c r="I18" s="180"/>
      <c r="J18" s="165"/>
      <c r="K18" s="165"/>
      <c r="L18" s="132"/>
      <c r="M18" s="167"/>
      <c r="N18" s="156"/>
      <c r="P18" s="104">
        <f t="shared" si="0"/>
        <v>0</v>
      </c>
      <c r="R18" s="160">
        <v>7</v>
      </c>
      <c r="S18" s="204"/>
      <c r="T18" s="204"/>
      <c r="U18" s="204"/>
      <c r="V18" s="210">
        <f>IF('申込必要事項'!$D$3="","",'申込必要事項'!$D$3)</f>
      </c>
      <c r="W18" s="205"/>
      <c r="X18" s="206"/>
      <c r="Y18" s="207"/>
      <c r="Z18" s="208"/>
      <c r="AA18" s="166"/>
      <c r="AC18" s="104">
        <f t="shared" si="1"/>
        <v>0</v>
      </c>
    </row>
    <row r="19" spans="1:29" s="157" customFormat="1" ht="13.5" customHeight="1">
      <c r="A19" s="160">
        <v>8</v>
      </c>
      <c r="B19" s="161"/>
      <c r="C19" s="161"/>
      <c r="D19" s="161"/>
      <c r="E19" s="209">
        <f>IF('申込必要事項'!$D$3="","",'申込必要事項'!$D$3)</f>
      </c>
      <c r="F19" s="162"/>
      <c r="G19" s="163"/>
      <c r="H19" s="164"/>
      <c r="I19" s="180"/>
      <c r="J19" s="165"/>
      <c r="K19" s="165"/>
      <c r="L19" s="165"/>
      <c r="M19" s="167"/>
      <c r="N19" s="156"/>
      <c r="P19" s="104">
        <f t="shared" si="0"/>
        <v>0</v>
      </c>
      <c r="R19" s="160">
        <v>8</v>
      </c>
      <c r="S19" s="204"/>
      <c r="T19" s="204"/>
      <c r="U19" s="204"/>
      <c r="V19" s="210">
        <f>IF('申込必要事項'!$D$3="","",'申込必要事項'!$D$3)</f>
      </c>
      <c r="W19" s="205"/>
      <c r="X19" s="206"/>
      <c r="Y19" s="207"/>
      <c r="Z19" s="208"/>
      <c r="AA19" s="166"/>
      <c r="AC19" s="104">
        <f t="shared" si="1"/>
        <v>0</v>
      </c>
    </row>
    <row r="20" spans="1:29" s="157" customFormat="1" ht="13.5" customHeight="1">
      <c r="A20" s="160">
        <v>9</v>
      </c>
      <c r="B20" s="161"/>
      <c r="C20" s="161"/>
      <c r="D20" s="161"/>
      <c r="E20" s="209">
        <f>IF('申込必要事項'!$D$3="","",'申込必要事項'!$D$3)</f>
      </c>
      <c r="F20" s="162"/>
      <c r="G20" s="163"/>
      <c r="H20" s="164"/>
      <c r="I20" s="180"/>
      <c r="J20" s="165"/>
      <c r="K20" s="165"/>
      <c r="L20" s="165"/>
      <c r="M20" s="167"/>
      <c r="N20" s="156"/>
      <c r="P20" s="104">
        <f t="shared" si="0"/>
        <v>0</v>
      </c>
      <c r="R20" s="160">
        <v>9</v>
      </c>
      <c r="S20" s="204"/>
      <c r="T20" s="204"/>
      <c r="U20" s="204"/>
      <c r="V20" s="210">
        <f>IF('申込必要事項'!$D$3="","",'申込必要事項'!$D$3)</f>
      </c>
      <c r="W20" s="205"/>
      <c r="X20" s="206"/>
      <c r="Y20" s="207"/>
      <c r="Z20" s="208"/>
      <c r="AA20" s="166"/>
      <c r="AC20" s="104">
        <f t="shared" si="1"/>
        <v>0</v>
      </c>
    </row>
    <row r="21" spans="1:29" s="157" customFormat="1" ht="13.5" customHeight="1">
      <c r="A21" s="160">
        <v>10</v>
      </c>
      <c r="B21" s="161"/>
      <c r="C21" s="161"/>
      <c r="D21" s="161"/>
      <c r="E21" s="209">
        <f>IF('申込必要事項'!$D$3="","",'申込必要事項'!$D$3)</f>
      </c>
      <c r="F21" s="162"/>
      <c r="G21" s="163"/>
      <c r="H21" s="164"/>
      <c r="I21" s="180"/>
      <c r="J21" s="165"/>
      <c r="K21" s="165"/>
      <c r="L21" s="165"/>
      <c r="M21" s="167"/>
      <c r="N21" s="156"/>
      <c r="P21" s="104">
        <f t="shared" si="0"/>
        <v>0</v>
      </c>
      <c r="R21" s="160">
        <v>10</v>
      </c>
      <c r="S21" s="204"/>
      <c r="T21" s="204"/>
      <c r="U21" s="204"/>
      <c r="V21" s="210">
        <f>IF('申込必要事項'!$D$3="","",'申込必要事項'!$D$3)</f>
      </c>
      <c r="W21" s="205"/>
      <c r="X21" s="206"/>
      <c r="Y21" s="207"/>
      <c r="Z21" s="208"/>
      <c r="AA21" s="166"/>
      <c r="AC21" s="104">
        <f t="shared" si="1"/>
        <v>0</v>
      </c>
    </row>
    <row r="22" spans="1:29" s="157" customFormat="1" ht="13.5" customHeight="1">
      <c r="A22" s="160">
        <v>11</v>
      </c>
      <c r="B22" s="161"/>
      <c r="C22" s="161"/>
      <c r="D22" s="161"/>
      <c r="E22" s="209">
        <f>IF('申込必要事項'!$D$3="","",'申込必要事項'!$D$3)</f>
      </c>
      <c r="F22" s="162"/>
      <c r="G22" s="163"/>
      <c r="H22" s="164"/>
      <c r="I22" s="180"/>
      <c r="J22" s="165"/>
      <c r="K22" s="165"/>
      <c r="L22" s="165"/>
      <c r="M22" s="167"/>
      <c r="N22" s="156"/>
      <c r="P22" s="104">
        <f t="shared" si="0"/>
        <v>0</v>
      </c>
      <c r="R22" s="160">
        <v>11</v>
      </c>
      <c r="S22" s="204"/>
      <c r="T22" s="204"/>
      <c r="U22" s="204"/>
      <c r="V22" s="210">
        <f>IF('申込必要事項'!$D$3="","",'申込必要事項'!$D$3)</f>
      </c>
      <c r="W22" s="205"/>
      <c r="X22" s="206"/>
      <c r="Y22" s="207"/>
      <c r="Z22" s="208"/>
      <c r="AA22" s="166"/>
      <c r="AC22" s="104">
        <f t="shared" si="1"/>
        <v>0</v>
      </c>
    </row>
    <row r="23" spans="1:29" s="157" customFormat="1" ht="13.5" customHeight="1">
      <c r="A23" s="160">
        <v>12</v>
      </c>
      <c r="B23" s="161"/>
      <c r="C23" s="161"/>
      <c r="D23" s="161"/>
      <c r="E23" s="209">
        <f>IF('申込必要事項'!$D$3="","",'申込必要事項'!$D$3)</f>
      </c>
      <c r="F23" s="162"/>
      <c r="G23" s="163"/>
      <c r="H23" s="164"/>
      <c r="I23" s="180"/>
      <c r="J23" s="165"/>
      <c r="K23" s="165"/>
      <c r="L23" s="165"/>
      <c r="M23" s="167"/>
      <c r="N23" s="156"/>
      <c r="P23" s="104">
        <f t="shared" si="0"/>
        <v>0</v>
      </c>
      <c r="R23" s="160">
        <v>12</v>
      </c>
      <c r="S23" s="204"/>
      <c r="T23" s="204"/>
      <c r="U23" s="204"/>
      <c r="V23" s="210">
        <f>IF('申込必要事項'!$D$3="","",'申込必要事項'!$D$3)</f>
      </c>
      <c r="W23" s="205"/>
      <c r="X23" s="206"/>
      <c r="Y23" s="207"/>
      <c r="Z23" s="208"/>
      <c r="AA23" s="166"/>
      <c r="AC23" s="104">
        <f t="shared" si="1"/>
        <v>0</v>
      </c>
    </row>
    <row r="24" spans="1:29" s="157" customFormat="1" ht="13.5" customHeight="1">
      <c r="A24" s="160">
        <v>13</v>
      </c>
      <c r="B24" s="161"/>
      <c r="C24" s="161"/>
      <c r="D24" s="161"/>
      <c r="E24" s="209">
        <f>IF('申込必要事項'!$D$3="","",'申込必要事項'!$D$3)</f>
      </c>
      <c r="F24" s="162"/>
      <c r="G24" s="163"/>
      <c r="H24" s="164"/>
      <c r="I24" s="180"/>
      <c r="J24" s="165"/>
      <c r="K24" s="165"/>
      <c r="L24" s="165"/>
      <c r="M24" s="167"/>
      <c r="N24" s="156"/>
      <c r="O24" s="157" t="s">
        <v>206</v>
      </c>
      <c r="P24" s="104">
        <f t="shared" si="0"/>
        <v>0</v>
      </c>
      <c r="R24" s="160">
        <v>13</v>
      </c>
      <c r="S24" s="204"/>
      <c r="T24" s="204"/>
      <c r="U24" s="204"/>
      <c r="V24" s="210">
        <f>IF('申込必要事項'!$D$3="","",'申込必要事項'!$D$3)</f>
      </c>
      <c r="W24" s="205"/>
      <c r="X24" s="206"/>
      <c r="Y24" s="207"/>
      <c r="Z24" s="208"/>
      <c r="AA24" s="166"/>
      <c r="AC24" s="104">
        <f t="shared" si="1"/>
        <v>0</v>
      </c>
    </row>
    <row r="25" spans="1:29" s="157" customFormat="1" ht="13.5" customHeight="1">
      <c r="A25" s="160">
        <v>14</v>
      </c>
      <c r="B25" s="161"/>
      <c r="C25" s="161"/>
      <c r="D25" s="161"/>
      <c r="E25" s="209">
        <f>IF('申込必要事項'!$D$3="","",'申込必要事項'!$D$3)</f>
      </c>
      <c r="F25" s="162"/>
      <c r="G25" s="163"/>
      <c r="H25" s="164"/>
      <c r="I25" s="180"/>
      <c r="J25" s="165"/>
      <c r="K25" s="165"/>
      <c r="L25" s="165"/>
      <c r="M25" s="167"/>
      <c r="N25" s="156"/>
      <c r="O25" s="157" t="s">
        <v>206</v>
      </c>
      <c r="P25" s="104">
        <f t="shared" si="0"/>
        <v>0</v>
      </c>
      <c r="R25" s="160">
        <v>14</v>
      </c>
      <c r="S25" s="204"/>
      <c r="T25" s="204"/>
      <c r="U25" s="204"/>
      <c r="V25" s="210">
        <f>IF('申込必要事項'!$D$3="","",'申込必要事項'!$D$3)</f>
      </c>
      <c r="W25" s="205"/>
      <c r="X25" s="206"/>
      <c r="Y25" s="207"/>
      <c r="Z25" s="208"/>
      <c r="AA25" s="166"/>
      <c r="AC25" s="104">
        <f t="shared" si="1"/>
        <v>0</v>
      </c>
    </row>
    <row r="26" spans="1:29" s="157" customFormat="1" ht="13.5" customHeight="1">
      <c r="A26" s="160">
        <v>15</v>
      </c>
      <c r="B26" s="161"/>
      <c r="C26" s="161"/>
      <c r="D26" s="161"/>
      <c r="E26" s="209">
        <f>IF('申込必要事項'!$D$3="","",'申込必要事項'!$D$3)</f>
      </c>
      <c r="F26" s="162"/>
      <c r="G26" s="163"/>
      <c r="H26" s="164"/>
      <c r="I26" s="180"/>
      <c r="J26" s="165"/>
      <c r="K26" s="165"/>
      <c r="L26" s="165"/>
      <c r="M26" s="167"/>
      <c r="N26" s="156"/>
      <c r="O26" s="157" t="s">
        <v>206</v>
      </c>
      <c r="P26" s="104">
        <f t="shared" si="0"/>
        <v>0</v>
      </c>
      <c r="R26" s="160">
        <v>15</v>
      </c>
      <c r="S26" s="204"/>
      <c r="T26" s="204"/>
      <c r="U26" s="204"/>
      <c r="V26" s="210">
        <f>IF('申込必要事項'!$D$3="","",'申込必要事項'!$D$3)</f>
      </c>
      <c r="W26" s="205"/>
      <c r="X26" s="206"/>
      <c r="Y26" s="207"/>
      <c r="Z26" s="208"/>
      <c r="AA26" s="166"/>
      <c r="AC26" s="104">
        <f t="shared" si="1"/>
        <v>0</v>
      </c>
    </row>
    <row r="27" spans="1:29" s="157" customFormat="1" ht="13.5" customHeight="1">
      <c r="A27" s="160">
        <v>16</v>
      </c>
      <c r="B27" s="161"/>
      <c r="C27" s="161"/>
      <c r="D27" s="161"/>
      <c r="E27" s="209">
        <f>IF('申込必要事項'!$D$3="","",'申込必要事項'!$D$3)</f>
      </c>
      <c r="F27" s="162"/>
      <c r="G27" s="163"/>
      <c r="H27" s="164"/>
      <c r="I27" s="180"/>
      <c r="J27" s="165"/>
      <c r="K27" s="165"/>
      <c r="L27" s="165"/>
      <c r="M27" s="167"/>
      <c r="N27" s="156"/>
      <c r="O27" s="157" t="s">
        <v>206</v>
      </c>
      <c r="P27" s="104">
        <f t="shared" si="0"/>
        <v>0</v>
      </c>
      <c r="R27" s="160">
        <v>16</v>
      </c>
      <c r="S27" s="204"/>
      <c r="T27" s="204"/>
      <c r="U27" s="204"/>
      <c r="V27" s="210">
        <f>IF('申込必要事項'!$D$3="","",'申込必要事項'!$D$3)</f>
      </c>
      <c r="W27" s="205"/>
      <c r="X27" s="206"/>
      <c r="Y27" s="207"/>
      <c r="Z27" s="208"/>
      <c r="AA27" s="166"/>
      <c r="AC27" s="104">
        <f t="shared" si="1"/>
        <v>0</v>
      </c>
    </row>
    <row r="28" spans="1:29" s="157" customFormat="1" ht="13.5" customHeight="1">
      <c r="A28" s="160">
        <v>17</v>
      </c>
      <c r="B28" s="161"/>
      <c r="C28" s="161"/>
      <c r="D28" s="161"/>
      <c r="E28" s="209">
        <f>IF('申込必要事項'!$D$3="","",'申込必要事項'!$D$3)</f>
      </c>
      <c r="F28" s="162"/>
      <c r="G28" s="163"/>
      <c r="H28" s="164"/>
      <c r="I28" s="180"/>
      <c r="J28" s="165"/>
      <c r="K28" s="165"/>
      <c r="L28" s="165"/>
      <c r="M28" s="167"/>
      <c r="N28" s="156"/>
      <c r="O28" s="157" t="s">
        <v>206</v>
      </c>
      <c r="P28" s="104">
        <f t="shared" si="0"/>
        <v>0</v>
      </c>
      <c r="R28" s="160">
        <v>17</v>
      </c>
      <c r="S28" s="204"/>
      <c r="T28" s="204"/>
      <c r="U28" s="204"/>
      <c r="V28" s="210">
        <f>IF('申込必要事項'!$D$3="","",'申込必要事項'!$D$3)</f>
      </c>
      <c r="W28" s="205"/>
      <c r="X28" s="206"/>
      <c r="Y28" s="207"/>
      <c r="Z28" s="208"/>
      <c r="AA28" s="166"/>
      <c r="AC28" s="104">
        <f t="shared" si="1"/>
        <v>0</v>
      </c>
    </row>
    <row r="29" spans="1:29" s="157" customFormat="1" ht="13.5" customHeight="1">
      <c r="A29" s="160">
        <v>18</v>
      </c>
      <c r="B29" s="161"/>
      <c r="C29" s="161"/>
      <c r="D29" s="161"/>
      <c r="E29" s="209">
        <f>IF('申込必要事項'!$D$3="","",'申込必要事項'!$D$3)</f>
      </c>
      <c r="F29" s="162"/>
      <c r="G29" s="163"/>
      <c r="H29" s="164"/>
      <c r="I29" s="180"/>
      <c r="J29" s="165"/>
      <c r="K29" s="165"/>
      <c r="L29" s="165"/>
      <c r="M29" s="167"/>
      <c r="N29" s="156"/>
      <c r="O29" s="157" t="s">
        <v>206</v>
      </c>
      <c r="P29" s="104">
        <f t="shared" si="0"/>
        <v>0</v>
      </c>
      <c r="R29" s="160">
        <v>18</v>
      </c>
      <c r="S29" s="204"/>
      <c r="T29" s="204"/>
      <c r="U29" s="204"/>
      <c r="V29" s="210">
        <f>IF('申込必要事項'!$D$3="","",'申込必要事項'!$D$3)</f>
      </c>
      <c r="W29" s="205"/>
      <c r="X29" s="206"/>
      <c r="Y29" s="207"/>
      <c r="Z29" s="208"/>
      <c r="AA29" s="166"/>
      <c r="AB29" s="157" t="s">
        <v>206</v>
      </c>
      <c r="AC29" s="104">
        <f t="shared" si="1"/>
        <v>0</v>
      </c>
    </row>
    <row r="30" spans="1:29" s="157" customFormat="1" ht="13.5" customHeight="1">
      <c r="A30" s="160">
        <v>19</v>
      </c>
      <c r="B30" s="161"/>
      <c r="C30" s="161"/>
      <c r="D30" s="161"/>
      <c r="E30" s="209">
        <f>IF('申込必要事項'!$D$3="","",'申込必要事項'!$D$3)</f>
      </c>
      <c r="F30" s="162"/>
      <c r="G30" s="163"/>
      <c r="H30" s="164"/>
      <c r="I30" s="180"/>
      <c r="J30" s="165"/>
      <c r="K30" s="165"/>
      <c r="L30" s="165"/>
      <c r="M30" s="167"/>
      <c r="N30" s="156"/>
      <c r="P30" s="104">
        <f t="shared" si="0"/>
        <v>0</v>
      </c>
      <c r="R30" s="160">
        <v>19</v>
      </c>
      <c r="S30" s="204"/>
      <c r="T30" s="204"/>
      <c r="U30" s="204"/>
      <c r="V30" s="210">
        <f>IF('申込必要事項'!$D$3="","",'申込必要事項'!$D$3)</f>
      </c>
      <c r="W30" s="205"/>
      <c r="X30" s="206"/>
      <c r="Y30" s="207"/>
      <c r="Z30" s="208"/>
      <c r="AA30" s="166"/>
      <c r="AB30" s="166"/>
      <c r="AC30" s="104">
        <f t="shared" si="1"/>
        <v>0</v>
      </c>
    </row>
    <row r="31" spans="1:29" s="157" customFormat="1" ht="13.5" customHeight="1">
      <c r="A31" s="160">
        <v>20</v>
      </c>
      <c r="B31" s="161"/>
      <c r="C31" s="161"/>
      <c r="D31" s="161"/>
      <c r="E31" s="209">
        <f>IF('申込必要事項'!$D$3="","",'申込必要事項'!$D$3)</f>
      </c>
      <c r="F31" s="162"/>
      <c r="G31" s="163"/>
      <c r="H31" s="164"/>
      <c r="I31" s="180"/>
      <c r="J31" s="165"/>
      <c r="K31" s="165"/>
      <c r="L31" s="165"/>
      <c r="M31" s="167"/>
      <c r="N31" s="156"/>
      <c r="P31" s="104">
        <f t="shared" si="0"/>
        <v>0</v>
      </c>
      <c r="R31" s="160">
        <v>20</v>
      </c>
      <c r="S31" s="204"/>
      <c r="T31" s="204"/>
      <c r="U31" s="204"/>
      <c r="V31" s="210">
        <f>IF('申込必要事項'!$D$3="","",'申込必要事項'!$D$3)</f>
      </c>
      <c r="W31" s="205"/>
      <c r="X31" s="206"/>
      <c r="Y31" s="207"/>
      <c r="Z31" s="208"/>
      <c r="AA31" s="166"/>
      <c r="AB31" s="166"/>
      <c r="AC31" s="104">
        <f t="shared" si="1"/>
        <v>0</v>
      </c>
    </row>
    <row r="32" spans="1:29" s="157" customFormat="1" ht="13.5" customHeight="1">
      <c r="A32" s="160">
        <v>21</v>
      </c>
      <c r="B32" s="161"/>
      <c r="C32" s="161"/>
      <c r="D32" s="161"/>
      <c r="E32" s="209">
        <f>IF('申込必要事項'!$D$3="","",'申込必要事項'!$D$3)</f>
      </c>
      <c r="F32" s="162"/>
      <c r="G32" s="163"/>
      <c r="H32" s="164"/>
      <c r="I32" s="180"/>
      <c r="J32" s="165"/>
      <c r="K32" s="165"/>
      <c r="L32" s="165"/>
      <c r="M32" s="167"/>
      <c r="N32" s="156"/>
      <c r="P32" s="104">
        <f t="shared" si="0"/>
        <v>0</v>
      </c>
      <c r="R32" s="160">
        <v>21</v>
      </c>
      <c r="S32" s="204"/>
      <c r="T32" s="204"/>
      <c r="U32" s="204"/>
      <c r="V32" s="210">
        <f>IF('申込必要事項'!$D$3="","",'申込必要事項'!$D$3)</f>
      </c>
      <c r="W32" s="205"/>
      <c r="X32" s="206"/>
      <c r="Y32" s="207"/>
      <c r="Z32" s="208"/>
      <c r="AA32" s="166"/>
      <c r="AB32" s="166"/>
      <c r="AC32" s="104">
        <f t="shared" si="1"/>
        <v>0</v>
      </c>
    </row>
    <row r="33" spans="1:29" s="157" customFormat="1" ht="13.5" customHeight="1">
      <c r="A33" s="160">
        <v>22</v>
      </c>
      <c r="B33" s="161"/>
      <c r="C33" s="161"/>
      <c r="D33" s="161"/>
      <c r="E33" s="209">
        <f>IF('申込必要事項'!$D$3="","",'申込必要事項'!$D$3)</f>
      </c>
      <c r="F33" s="162"/>
      <c r="G33" s="163"/>
      <c r="H33" s="164"/>
      <c r="I33" s="180"/>
      <c r="J33" s="165"/>
      <c r="K33" s="165"/>
      <c r="L33" s="165"/>
      <c r="M33" s="167"/>
      <c r="N33" s="156"/>
      <c r="P33" s="104">
        <f t="shared" si="0"/>
        <v>0</v>
      </c>
      <c r="R33" s="160">
        <v>22</v>
      </c>
      <c r="S33" s="204"/>
      <c r="T33" s="204"/>
      <c r="U33" s="204"/>
      <c r="V33" s="210">
        <f>IF('申込必要事項'!$D$3="","",'申込必要事項'!$D$3)</f>
      </c>
      <c r="W33" s="205"/>
      <c r="X33" s="206"/>
      <c r="Y33" s="207"/>
      <c r="Z33" s="208"/>
      <c r="AA33" s="166"/>
      <c r="AB33" s="166"/>
      <c r="AC33" s="104">
        <f t="shared" si="1"/>
        <v>0</v>
      </c>
    </row>
    <row r="34" spans="1:29" s="157" customFormat="1" ht="13.5" customHeight="1">
      <c r="A34" s="160">
        <v>23</v>
      </c>
      <c r="B34" s="161"/>
      <c r="C34" s="161"/>
      <c r="D34" s="161"/>
      <c r="E34" s="209">
        <f>IF('申込必要事項'!$D$3="","",'申込必要事項'!$D$3)</f>
      </c>
      <c r="F34" s="162"/>
      <c r="G34" s="163"/>
      <c r="H34" s="164"/>
      <c r="I34" s="180"/>
      <c r="J34" s="165"/>
      <c r="K34" s="165"/>
      <c r="L34" s="165"/>
      <c r="M34" s="167"/>
      <c r="N34" s="156"/>
      <c r="P34" s="104">
        <f t="shared" si="0"/>
        <v>0</v>
      </c>
      <c r="R34" s="160">
        <v>23</v>
      </c>
      <c r="S34" s="204"/>
      <c r="T34" s="204"/>
      <c r="U34" s="204"/>
      <c r="V34" s="210">
        <f>IF('申込必要事項'!$D$3="","",'申込必要事項'!$D$3)</f>
      </c>
      <c r="W34" s="205"/>
      <c r="X34" s="206"/>
      <c r="Y34" s="207"/>
      <c r="Z34" s="208"/>
      <c r="AA34" s="166"/>
      <c r="AB34" s="166"/>
      <c r="AC34" s="104">
        <f t="shared" si="1"/>
        <v>0</v>
      </c>
    </row>
    <row r="35" spans="1:29" s="157" customFormat="1" ht="13.5" customHeight="1">
      <c r="A35" s="160">
        <v>24</v>
      </c>
      <c r="B35" s="161"/>
      <c r="C35" s="161"/>
      <c r="D35" s="161"/>
      <c r="E35" s="209">
        <f>IF('申込必要事項'!$D$3="","",'申込必要事項'!$D$3)</f>
      </c>
      <c r="F35" s="162"/>
      <c r="G35" s="163"/>
      <c r="H35" s="164"/>
      <c r="I35" s="180"/>
      <c r="J35" s="165"/>
      <c r="K35" s="165"/>
      <c r="L35" s="165"/>
      <c r="M35" s="167"/>
      <c r="N35" s="156"/>
      <c r="P35" s="104">
        <f t="shared" si="0"/>
        <v>0</v>
      </c>
      <c r="R35" s="160">
        <v>24</v>
      </c>
      <c r="S35" s="204"/>
      <c r="T35" s="204"/>
      <c r="U35" s="204"/>
      <c r="V35" s="210">
        <f>IF('申込必要事項'!$D$3="","",'申込必要事項'!$D$3)</f>
      </c>
      <c r="W35" s="205"/>
      <c r="X35" s="206"/>
      <c r="Y35" s="207"/>
      <c r="Z35" s="208"/>
      <c r="AA35" s="166"/>
      <c r="AB35" s="166"/>
      <c r="AC35" s="104">
        <f t="shared" si="1"/>
        <v>0</v>
      </c>
    </row>
    <row r="36" spans="1:29" s="157" customFormat="1" ht="13.5" customHeight="1">
      <c r="A36" s="160">
        <v>25</v>
      </c>
      <c r="B36" s="161"/>
      <c r="C36" s="161"/>
      <c r="D36" s="161"/>
      <c r="E36" s="209">
        <f>IF('申込必要事項'!$D$3="","",'申込必要事項'!$D$3)</f>
      </c>
      <c r="F36" s="162"/>
      <c r="G36" s="163"/>
      <c r="H36" s="164"/>
      <c r="I36" s="180"/>
      <c r="J36" s="165"/>
      <c r="K36" s="165"/>
      <c r="L36" s="165"/>
      <c r="M36" s="167"/>
      <c r="N36" s="156"/>
      <c r="P36" s="104">
        <f t="shared" si="0"/>
        <v>0</v>
      </c>
      <c r="R36" s="160">
        <v>25</v>
      </c>
      <c r="S36" s="204"/>
      <c r="T36" s="204"/>
      <c r="U36" s="204"/>
      <c r="V36" s="210">
        <f>IF('申込必要事項'!$D$3="","",'申込必要事項'!$D$3)</f>
      </c>
      <c r="W36" s="205"/>
      <c r="X36" s="206"/>
      <c r="Y36" s="207"/>
      <c r="Z36" s="208"/>
      <c r="AA36" s="166"/>
      <c r="AB36" s="166"/>
      <c r="AC36" s="104">
        <f t="shared" si="1"/>
        <v>0</v>
      </c>
    </row>
    <row r="37" spans="1:29" s="157" customFormat="1" ht="13.5" customHeight="1">
      <c r="A37" s="160">
        <v>26</v>
      </c>
      <c r="B37" s="161"/>
      <c r="C37" s="161"/>
      <c r="D37" s="161"/>
      <c r="E37" s="209">
        <f>IF('申込必要事項'!$D$3="","",'申込必要事項'!$D$3)</f>
      </c>
      <c r="F37" s="162"/>
      <c r="G37" s="163"/>
      <c r="H37" s="164"/>
      <c r="I37" s="180"/>
      <c r="J37" s="165"/>
      <c r="K37" s="165"/>
      <c r="L37" s="165"/>
      <c r="M37" s="167"/>
      <c r="N37" s="156"/>
      <c r="P37" s="104">
        <f t="shared" si="0"/>
        <v>0</v>
      </c>
      <c r="R37" s="160">
        <v>26</v>
      </c>
      <c r="S37" s="204"/>
      <c r="T37" s="204"/>
      <c r="U37" s="204"/>
      <c r="V37" s="210">
        <f>IF('申込必要事項'!$D$3="","",'申込必要事項'!$D$3)</f>
      </c>
      <c r="W37" s="205"/>
      <c r="X37" s="206"/>
      <c r="Y37" s="207"/>
      <c r="Z37" s="208"/>
      <c r="AA37" s="166"/>
      <c r="AB37" s="166"/>
      <c r="AC37" s="104">
        <f t="shared" si="1"/>
        <v>0</v>
      </c>
    </row>
    <row r="38" spans="1:29" s="157" customFormat="1" ht="13.5" customHeight="1">
      <c r="A38" s="160">
        <v>27</v>
      </c>
      <c r="B38" s="161"/>
      <c r="C38" s="161"/>
      <c r="D38" s="161"/>
      <c r="E38" s="209">
        <f>IF('申込必要事項'!$D$3="","",'申込必要事項'!$D$3)</f>
      </c>
      <c r="F38" s="162"/>
      <c r="G38" s="163"/>
      <c r="H38" s="164"/>
      <c r="I38" s="180"/>
      <c r="J38" s="165"/>
      <c r="K38" s="165"/>
      <c r="L38" s="165"/>
      <c r="M38" s="167"/>
      <c r="N38" s="156"/>
      <c r="P38" s="104">
        <f t="shared" si="0"/>
        <v>0</v>
      </c>
      <c r="R38" s="160">
        <v>27</v>
      </c>
      <c r="S38" s="204"/>
      <c r="T38" s="204"/>
      <c r="U38" s="204"/>
      <c r="V38" s="210">
        <f>IF('申込必要事項'!$D$3="","",'申込必要事項'!$D$3)</f>
      </c>
      <c r="W38" s="205"/>
      <c r="X38" s="206"/>
      <c r="Y38" s="207"/>
      <c r="Z38" s="208"/>
      <c r="AA38" s="166"/>
      <c r="AB38" s="166"/>
      <c r="AC38" s="104">
        <f t="shared" si="1"/>
        <v>0</v>
      </c>
    </row>
    <row r="39" spans="1:29" s="157" customFormat="1" ht="13.5" customHeight="1">
      <c r="A39" s="160">
        <v>28</v>
      </c>
      <c r="B39" s="161"/>
      <c r="C39" s="161"/>
      <c r="D39" s="161"/>
      <c r="E39" s="209">
        <f>IF('申込必要事項'!$D$3="","",'申込必要事項'!$D$3)</f>
      </c>
      <c r="F39" s="162"/>
      <c r="G39" s="163"/>
      <c r="H39" s="164"/>
      <c r="I39" s="180"/>
      <c r="J39" s="165"/>
      <c r="K39" s="165"/>
      <c r="L39" s="165"/>
      <c r="M39" s="167"/>
      <c r="N39" s="156"/>
      <c r="P39" s="104">
        <f t="shared" si="0"/>
        <v>0</v>
      </c>
      <c r="R39" s="160">
        <v>28</v>
      </c>
      <c r="S39" s="204"/>
      <c r="T39" s="204"/>
      <c r="U39" s="204"/>
      <c r="V39" s="210">
        <f>IF('申込必要事項'!$D$3="","",'申込必要事項'!$D$3)</f>
      </c>
      <c r="W39" s="205"/>
      <c r="X39" s="206"/>
      <c r="Y39" s="207"/>
      <c r="Z39" s="208"/>
      <c r="AA39" s="166"/>
      <c r="AB39" s="166"/>
      <c r="AC39" s="104">
        <f t="shared" si="1"/>
        <v>0</v>
      </c>
    </row>
    <row r="40" spans="1:29" s="157" customFormat="1" ht="13.5" customHeight="1">
      <c r="A40" s="160">
        <v>29</v>
      </c>
      <c r="B40" s="161"/>
      <c r="C40" s="161"/>
      <c r="D40" s="161"/>
      <c r="E40" s="209">
        <f>IF('申込必要事項'!$D$3="","",'申込必要事項'!$D$3)</f>
      </c>
      <c r="F40" s="162"/>
      <c r="G40" s="163"/>
      <c r="H40" s="164"/>
      <c r="I40" s="180"/>
      <c r="J40" s="165"/>
      <c r="K40" s="165"/>
      <c r="L40" s="165"/>
      <c r="M40" s="167"/>
      <c r="N40" s="156"/>
      <c r="P40" s="104">
        <f t="shared" si="0"/>
        <v>0</v>
      </c>
      <c r="R40" s="160">
        <v>29</v>
      </c>
      <c r="S40" s="204"/>
      <c r="T40" s="204"/>
      <c r="U40" s="204"/>
      <c r="V40" s="210">
        <f>IF('申込必要事項'!$D$3="","",'申込必要事項'!$D$3)</f>
      </c>
      <c r="W40" s="205"/>
      <c r="X40" s="206"/>
      <c r="Y40" s="207"/>
      <c r="Z40" s="208"/>
      <c r="AA40" s="166"/>
      <c r="AB40" s="166"/>
      <c r="AC40" s="104">
        <f t="shared" si="1"/>
        <v>0</v>
      </c>
    </row>
    <row r="41" spans="1:29" s="157" customFormat="1" ht="13.5" customHeight="1">
      <c r="A41" s="160">
        <v>30</v>
      </c>
      <c r="B41" s="161"/>
      <c r="C41" s="161"/>
      <c r="D41" s="161"/>
      <c r="E41" s="209">
        <f>IF('申込必要事項'!$D$3="","",'申込必要事項'!$D$3)</f>
      </c>
      <c r="F41" s="162"/>
      <c r="G41" s="163"/>
      <c r="H41" s="164"/>
      <c r="I41" s="180"/>
      <c r="J41" s="165"/>
      <c r="K41" s="165"/>
      <c r="L41" s="165"/>
      <c r="M41" s="167"/>
      <c r="N41" s="156"/>
      <c r="P41" s="104">
        <f t="shared" si="0"/>
        <v>0</v>
      </c>
      <c r="R41" s="160">
        <v>30</v>
      </c>
      <c r="S41" s="204"/>
      <c r="T41" s="204"/>
      <c r="U41" s="204"/>
      <c r="V41" s="210">
        <f>IF('申込必要事項'!$D$3="","",'申込必要事項'!$D$3)</f>
      </c>
      <c r="W41" s="205"/>
      <c r="X41" s="206"/>
      <c r="Y41" s="207"/>
      <c r="Z41" s="208"/>
      <c r="AA41" s="166"/>
      <c r="AB41" s="166"/>
      <c r="AC41" s="104">
        <f t="shared" si="1"/>
        <v>0</v>
      </c>
    </row>
    <row r="42" spans="1:29" s="157" customFormat="1" ht="13.5" customHeight="1">
      <c r="A42" s="160">
        <v>31</v>
      </c>
      <c r="B42" s="161"/>
      <c r="C42" s="161"/>
      <c r="D42" s="161"/>
      <c r="E42" s="209">
        <f>IF('申込必要事項'!$D$3="","",'申込必要事項'!$D$3)</f>
      </c>
      <c r="F42" s="162"/>
      <c r="G42" s="163"/>
      <c r="H42" s="164"/>
      <c r="I42" s="180"/>
      <c r="J42" s="165"/>
      <c r="K42" s="165"/>
      <c r="L42" s="165"/>
      <c r="M42" s="167"/>
      <c r="N42" s="156"/>
      <c r="P42" s="104">
        <f t="shared" si="0"/>
        <v>0</v>
      </c>
      <c r="R42" s="160">
        <v>31</v>
      </c>
      <c r="S42" s="204"/>
      <c r="T42" s="204"/>
      <c r="U42" s="204"/>
      <c r="V42" s="210">
        <f>IF('申込必要事項'!$D$3="","",'申込必要事項'!$D$3)</f>
      </c>
      <c r="W42" s="205"/>
      <c r="X42" s="206"/>
      <c r="Y42" s="207"/>
      <c r="Z42" s="208"/>
      <c r="AA42" s="166"/>
      <c r="AB42" s="166"/>
      <c r="AC42" s="104">
        <f t="shared" si="1"/>
        <v>0</v>
      </c>
    </row>
    <row r="43" spans="1:29" s="157" customFormat="1" ht="13.5" customHeight="1">
      <c r="A43" s="160">
        <v>32</v>
      </c>
      <c r="B43" s="161"/>
      <c r="C43" s="161"/>
      <c r="D43" s="161"/>
      <c r="E43" s="209">
        <f>IF('申込必要事項'!$D$3="","",'申込必要事項'!$D$3)</f>
      </c>
      <c r="F43" s="162"/>
      <c r="G43" s="163"/>
      <c r="H43" s="164"/>
      <c r="I43" s="180"/>
      <c r="J43" s="165"/>
      <c r="K43" s="165"/>
      <c r="L43" s="165"/>
      <c r="M43" s="167"/>
      <c r="N43" s="156"/>
      <c r="P43" s="104">
        <f t="shared" si="0"/>
        <v>0</v>
      </c>
      <c r="R43" s="160">
        <v>32</v>
      </c>
      <c r="S43" s="204"/>
      <c r="T43" s="204"/>
      <c r="U43" s="204"/>
      <c r="V43" s="210">
        <f>IF('申込必要事項'!$D$3="","",'申込必要事項'!$D$3)</f>
      </c>
      <c r="W43" s="205"/>
      <c r="X43" s="206"/>
      <c r="Y43" s="207"/>
      <c r="Z43" s="208"/>
      <c r="AA43" s="166"/>
      <c r="AB43" s="166"/>
      <c r="AC43" s="104">
        <f t="shared" si="1"/>
        <v>0</v>
      </c>
    </row>
    <row r="44" spans="1:29" s="157" customFormat="1" ht="13.5" customHeight="1">
      <c r="A44" s="160">
        <v>33</v>
      </c>
      <c r="B44" s="161"/>
      <c r="C44" s="161"/>
      <c r="D44" s="161"/>
      <c r="E44" s="209">
        <f>IF('申込必要事項'!$D$3="","",'申込必要事項'!$D$3)</f>
      </c>
      <c r="F44" s="162"/>
      <c r="G44" s="163"/>
      <c r="H44" s="164"/>
      <c r="I44" s="180"/>
      <c r="J44" s="165"/>
      <c r="K44" s="165"/>
      <c r="L44" s="165"/>
      <c r="M44" s="167"/>
      <c r="N44" s="156"/>
      <c r="P44" s="104">
        <f t="shared" si="0"/>
        <v>0</v>
      </c>
      <c r="R44" s="160">
        <v>33</v>
      </c>
      <c r="S44" s="204"/>
      <c r="T44" s="204"/>
      <c r="U44" s="204"/>
      <c r="V44" s="210">
        <f>IF('申込必要事項'!$D$3="","",'申込必要事項'!$D$3)</f>
      </c>
      <c r="W44" s="205"/>
      <c r="X44" s="206"/>
      <c r="Y44" s="207"/>
      <c r="Z44" s="208"/>
      <c r="AA44" s="166"/>
      <c r="AB44" s="166"/>
      <c r="AC44" s="104">
        <f t="shared" si="1"/>
        <v>0</v>
      </c>
    </row>
    <row r="45" spans="1:29" s="157" customFormat="1" ht="13.5" customHeight="1">
      <c r="A45" s="160">
        <v>34</v>
      </c>
      <c r="B45" s="161"/>
      <c r="C45" s="161"/>
      <c r="D45" s="161"/>
      <c r="E45" s="209">
        <f>IF('申込必要事項'!$D$3="","",'申込必要事項'!$D$3)</f>
      </c>
      <c r="F45" s="162"/>
      <c r="G45" s="163"/>
      <c r="H45" s="164"/>
      <c r="I45" s="180"/>
      <c r="J45" s="165"/>
      <c r="K45" s="165"/>
      <c r="L45" s="165"/>
      <c r="M45" s="167"/>
      <c r="N45" s="156"/>
      <c r="P45" s="104">
        <f t="shared" si="0"/>
        <v>0</v>
      </c>
      <c r="R45" s="160">
        <v>34</v>
      </c>
      <c r="S45" s="204"/>
      <c r="T45" s="204"/>
      <c r="U45" s="204"/>
      <c r="V45" s="210">
        <f>IF('申込必要事項'!$D$3="","",'申込必要事項'!$D$3)</f>
      </c>
      <c r="W45" s="205"/>
      <c r="X45" s="206"/>
      <c r="Y45" s="207"/>
      <c r="Z45" s="208"/>
      <c r="AA45" s="166"/>
      <c r="AB45" s="166"/>
      <c r="AC45" s="104">
        <f t="shared" si="1"/>
        <v>0</v>
      </c>
    </row>
    <row r="46" spans="1:29" s="157" customFormat="1" ht="13.5" customHeight="1">
      <c r="A46" s="160">
        <v>35</v>
      </c>
      <c r="B46" s="161"/>
      <c r="C46" s="161"/>
      <c r="D46" s="161"/>
      <c r="E46" s="209">
        <f>IF('申込必要事項'!$D$3="","",'申込必要事項'!$D$3)</f>
      </c>
      <c r="F46" s="162"/>
      <c r="G46" s="163"/>
      <c r="H46" s="164"/>
      <c r="I46" s="180"/>
      <c r="J46" s="165"/>
      <c r="K46" s="165"/>
      <c r="L46" s="165"/>
      <c r="M46" s="167"/>
      <c r="N46" s="156"/>
      <c r="P46" s="104">
        <f t="shared" si="0"/>
        <v>0</v>
      </c>
      <c r="R46" s="160">
        <v>35</v>
      </c>
      <c r="S46" s="204"/>
      <c r="T46" s="204"/>
      <c r="U46" s="204"/>
      <c r="V46" s="210">
        <f>IF('申込必要事項'!$D$3="","",'申込必要事項'!$D$3)</f>
      </c>
      <c r="W46" s="205"/>
      <c r="X46" s="206"/>
      <c r="Y46" s="207"/>
      <c r="Z46" s="208"/>
      <c r="AA46" s="166"/>
      <c r="AB46" s="166"/>
      <c r="AC46" s="104">
        <f t="shared" si="1"/>
        <v>0</v>
      </c>
    </row>
    <row r="47" spans="1:29" s="157" customFormat="1" ht="13.5" customHeight="1">
      <c r="A47" s="160">
        <v>36</v>
      </c>
      <c r="B47" s="161"/>
      <c r="C47" s="161"/>
      <c r="D47" s="161"/>
      <c r="E47" s="209">
        <f>IF('申込必要事項'!$D$3="","",'申込必要事項'!$D$3)</f>
      </c>
      <c r="F47" s="162"/>
      <c r="G47" s="163"/>
      <c r="H47" s="164"/>
      <c r="I47" s="180"/>
      <c r="J47" s="165"/>
      <c r="K47" s="165"/>
      <c r="L47" s="165"/>
      <c r="M47" s="167"/>
      <c r="N47" s="156"/>
      <c r="P47" s="104">
        <f t="shared" si="0"/>
        <v>0</v>
      </c>
      <c r="R47" s="160">
        <v>36</v>
      </c>
      <c r="S47" s="204"/>
      <c r="T47" s="204"/>
      <c r="U47" s="204"/>
      <c r="V47" s="210">
        <f>IF('申込必要事項'!$D$3="","",'申込必要事項'!$D$3)</f>
      </c>
      <c r="W47" s="205"/>
      <c r="X47" s="206"/>
      <c r="Y47" s="207"/>
      <c r="Z47" s="208"/>
      <c r="AA47" s="166"/>
      <c r="AB47" s="166"/>
      <c r="AC47" s="104">
        <f t="shared" si="1"/>
        <v>0</v>
      </c>
    </row>
    <row r="48" spans="1:29" s="157" customFormat="1" ht="13.5" customHeight="1">
      <c r="A48" s="160">
        <v>37</v>
      </c>
      <c r="B48" s="161"/>
      <c r="C48" s="161"/>
      <c r="D48" s="161"/>
      <c r="E48" s="209">
        <f>IF('申込必要事項'!$D$3="","",'申込必要事項'!$D$3)</f>
      </c>
      <c r="F48" s="162"/>
      <c r="G48" s="163"/>
      <c r="H48" s="164"/>
      <c r="I48" s="180"/>
      <c r="J48" s="165"/>
      <c r="K48" s="165"/>
      <c r="L48" s="165"/>
      <c r="M48" s="167"/>
      <c r="N48" s="156"/>
      <c r="P48" s="104">
        <f t="shared" si="0"/>
        <v>0</v>
      </c>
      <c r="R48" s="160">
        <v>37</v>
      </c>
      <c r="S48" s="204"/>
      <c r="T48" s="204"/>
      <c r="U48" s="204"/>
      <c r="V48" s="210">
        <f>IF('申込必要事項'!$D$3="","",'申込必要事項'!$D$3)</f>
      </c>
      <c r="W48" s="205"/>
      <c r="X48" s="206"/>
      <c r="Y48" s="207"/>
      <c r="Z48" s="208"/>
      <c r="AA48" s="166"/>
      <c r="AB48" s="166"/>
      <c r="AC48" s="104">
        <f t="shared" si="1"/>
        <v>0</v>
      </c>
    </row>
    <row r="49" spans="1:29" s="157" customFormat="1" ht="13.5" customHeight="1">
      <c r="A49" s="160">
        <v>38</v>
      </c>
      <c r="B49" s="161"/>
      <c r="C49" s="161"/>
      <c r="D49" s="161"/>
      <c r="E49" s="209">
        <f>IF('申込必要事項'!$D$3="","",'申込必要事項'!$D$3)</f>
      </c>
      <c r="F49" s="162"/>
      <c r="G49" s="163"/>
      <c r="H49" s="164"/>
      <c r="I49" s="180"/>
      <c r="J49" s="165"/>
      <c r="K49" s="165"/>
      <c r="L49" s="165"/>
      <c r="M49" s="167"/>
      <c r="N49" s="156"/>
      <c r="P49" s="104">
        <f t="shared" si="0"/>
        <v>0</v>
      </c>
      <c r="R49" s="160">
        <v>38</v>
      </c>
      <c r="S49" s="204"/>
      <c r="T49" s="204"/>
      <c r="U49" s="204"/>
      <c r="V49" s="210">
        <f>IF('申込必要事項'!$D$3="","",'申込必要事項'!$D$3)</f>
      </c>
      <c r="W49" s="205"/>
      <c r="X49" s="206"/>
      <c r="Y49" s="207"/>
      <c r="Z49" s="208"/>
      <c r="AA49" s="166"/>
      <c r="AB49" s="166"/>
      <c r="AC49" s="104">
        <f t="shared" si="1"/>
        <v>0</v>
      </c>
    </row>
    <row r="50" spans="1:29" s="157" customFormat="1" ht="13.5" customHeight="1">
      <c r="A50" s="160">
        <v>39</v>
      </c>
      <c r="B50" s="161"/>
      <c r="C50" s="161"/>
      <c r="D50" s="161"/>
      <c r="E50" s="209">
        <f>IF('申込必要事項'!$D$3="","",'申込必要事項'!$D$3)</f>
      </c>
      <c r="F50" s="162"/>
      <c r="G50" s="163"/>
      <c r="H50" s="164"/>
      <c r="I50" s="180"/>
      <c r="J50" s="165"/>
      <c r="K50" s="165"/>
      <c r="L50" s="165"/>
      <c r="M50" s="167"/>
      <c r="N50" s="156"/>
      <c r="P50" s="104">
        <f t="shared" si="0"/>
        <v>0</v>
      </c>
      <c r="R50" s="160">
        <v>39</v>
      </c>
      <c r="S50" s="204"/>
      <c r="T50" s="204"/>
      <c r="U50" s="204"/>
      <c r="V50" s="210">
        <f>IF('申込必要事項'!$D$3="","",'申込必要事項'!$D$3)</f>
      </c>
      <c r="W50" s="205"/>
      <c r="X50" s="206"/>
      <c r="Y50" s="207"/>
      <c r="Z50" s="208"/>
      <c r="AA50" s="166"/>
      <c r="AB50" s="166"/>
      <c r="AC50" s="104">
        <f t="shared" si="1"/>
        <v>0</v>
      </c>
    </row>
    <row r="51" spans="1:29" s="157" customFormat="1" ht="13.5" customHeight="1">
      <c r="A51" s="160">
        <v>40</v>
      </c>
      <c r="B51" s="161"/>
      <c r="C51" s="161"/>
      <c r="D51" s="161"/>
      <c r="E51" s="209">
        <f>IF('申込必要事項'!$D$3="","",'申込必要事項'!$D$3)</f>
      </c>
      <c r="F51" s="162"/>
      <c r="G51" s="163"/>
      <c r="H51" s="164"/>
      <c r="I51" s="180"/>
      <c r="J51" s="165"/>
      <c r="K51" s="165"/>
      <c r="L51" s="165"/>
      <c r="M51" s="167"/>
      <c r="N51" s="156"/>
      <c r="P51" s="104">
        <f aca="true" t="shared" si="2" ref="P51:P69">COUNTA(G51,I51)</f>
        <v>0</v>
      </c>
      <c r="R51" s="160">
        <v>40</v>
      </c>
      <c r="S51" s="204"/>
      <c r="T51" s="204"/>
      <c r="U51" s="204"/>
      <c r="V51" s="210">
        <f>IF('申込必要事項'!$D$3="","",'申込必要事項'!$D$3)</f>
      </c>
      <c r="W51" s="205"/>
      <c r="X51" s="206"/>
      <c r="Y51" s="207"/>
      <c r="Z51" s="208"/>
      <c r="AA51" s="166"/>
      <c r="AB51" s="166"/>
      <c r="AC51" s="104">
        <f aca="true" t="shared" si="3" ref="AC51:AC69">COUNTA(X51)</f>
        <v>0</v>
      </c>
    </row>
    <row r="52" spans="1:32" ht="13.5" customHeight="1">
      <c r="A52" s="160">
        <v>41</v>
      </c>
      <c r="B52" s="161"/>
      <c r="C52" s="161"/>
      <c r="D52" s="161"/>
      <c r="E52" s="209">
        <f>IF('申込必要事項'!$D$3="","",'申込必要事項'!$D$3)</f>
      </c>
      <c r="F52" s="162"/>
      <c r="G52" s="163"/>
      <c r="H52" s="164"/>
      <c r="I52" s="180"/>
      <c r="J52" s="165"/>
      <c r="K52" s="165"/>
      <c r="L52" s="165"/>
      <c r="M52" s="167"/>
      <c r="N52" s="156"/>
      <c r="O52" s="157"/>
      <c r="P52" s="104">
        <f t="shared" si="2"/>
        <v>0</v>
      </c>
      <c r="Q52" s="157"/>
      <c r="R52" s="160">
        <v>41</v>
      </c>
      <c r="S52" s="204"/>
      <c r="T52" s="204"/>
      <c r="U52" s="204"/>
      <c r="V52" s="210">
        <f>IF('申込必要事項'!$D$3="","",'申込必要事項'!$D$3)</f>
      </c>
      <c r="W52" s="205"/>
      <c r="X52" s="206"/>
      <c r="Y52" s="207"/>
      <c r="Z52" s="208"/>
      <c r="AA52" s="166"/>
      <c r="AB52" s="166"/>
      <c r="AC52" s="104">
        <f t="shared" si="3"/>
        <v>0</v>
      </c>
      <c r="AD52" s="157"/>
      <c r="AE52" s="157"/>
      <c r="AF52" s="157"/>
    </row>
    <row r="53" spans="1:32" ht="13.5" customHeight="1">
      <c r="A53" s="160">
        <v>42</v>
      </c>
      <c r="B53" s="161"/>
      <c r="C53" s="161"/>
      <c r="D53" s="161"/>
      <c r="E53" s="209">
        <f>IF('申込必要事項'!$D$3="","",'申込必要事項'!$D$3)</f>
      </c>
      <c r="F53" s="162"/>
      <c r="G53" s="163"/>
      <c r="H53" s="164"/>
      <c r="I53" s="180"/>
      <c r="J53" s="165"/>
      <c r="K53" s="165"/>
      <c r="L53" s="165"/>
      <c r="M53" s="167"/>
      <c r="N53" s="156"/>
      <c r="O53" s="157"/>
      <c r="P53" s="104">
        <f t="shared" si="2"/>
        <v>0</v>
      </c>
      <c r="Q53" s="157"/>
      <c r="R53" s="160">
        <v>42</v>
      </c>
      <c r="S53" s="204"/>
      <c r="T53" s="204"/>
      <c r="U53" s="204"/>
      <c r="V53" s="210">
        <f>IF('申込必要事項'!$D$3="","",'申込必要事項'!$D$3)</f>
      </c>
      <c r="W53" s="205"/>
      <c r="X53" s="206"/>
      <c r="Y53" s="207"/>
      <c r="Z53" s="208"/>
      <c r="AA53" s="166"/>
      <c r="AB53" s="166"/>
      <c r="AC53" s="104">
        <f t="shared" si="3"/>
        <v>0</v>
      </c>
      <c r="AD53" s="157"/>
      <c r="AE53" s="157"/>
      <c r="AF53" s="157"/>
    </row>
    <row r="54" spans="1:32" ht="13.5" customHeight="1">
      <c r="A54" s="160">
        <v>43</v>
      </c>
      <c r="B54" s="161"/>
      <c r="C54" s="161"/>
      <c r="D54" s="161"/>
      <c r="E54" s="209">
        <f>IF('申込必要事項'!$D$3="","",'申込必要事項'!$D$3)</f>
      </c>
      <c r="F54" s="162"/>
      <c r="G54" s="163"/>
      <c r="H54" s="164"/>
      <c r="I54" s="180"/>
      <c r="J54" s="165"/>
      <c r="K54" s="165"/>
      <c r="L54" s="165"/>
      <c r="M54" s="167"/>
      <c r="N54" s="156"/>
      <c r="O54" s="157"/>
      <c r="P54" s="104">
        <f t="shared" si="2"/>
        <v>0</v>
      </c>
      <c r="Q54" s="157"/>
      <c r="R54" s="160">
        <v>43</v>
      </c>
      <c r="S54" s="204"/>
      <c r="T54" s="204"/>
      <c r="U54" s="204"/>
      <c r="V54" s="210">
        <f>IF('申込必要事項'!$D$3="","",'申込必要事項'!$D$3)</f>
      </c>
      <c r="W54" s="205"/>
      <c r="X54" s="206"/>
      <c r="Y54" s="207"/>
      <c r="Z54" s="208"/>
      <c r="AA54" s="166"/>
      <c r="AB54" s="166"/>
      <c r="AC54" s="104">
        <f t="shared" si="3"/>
        <v>0</v>
      </c>
      <c r="AD54" s="157"/>
      <c r="AE54" s="157"/>
      <c r="AF54" s="157"/>
    </row>
    <row r="55" spans="1:32" ht="13.5" customHeight="1">
      <c r="A55" s="160">
        <v>44</v>
      </c>
      <c r="B55" s="161"/>
      <c r="C55" s="161"/>
      <c r="D55" s="161"/>
      <c r="E55" s="209">
        <f>IF('申込必要事項'!$D$3="","",'申込必要事項'!$D$3)</f>
      </c>
      <c r="F55" s="162"/>
      <c r="G55" s="163"/>
      <c r="H55" s="164"/>
      <c r="I55" s="180"/>
      <c r="J55" s="165"/>
      <c r="K55" s="165"/>
      <c r="L55" s="165"/>
      <c r="M55" s="167"/>
      <c r="N55" s="156"/>
      <c r="O55" s="157"/>
      <c r="P55" s="104">
        <f t="shared" si="2"/>
        <v>0</v>
      </c>
      <c r="Q55" s="157"/>
      <c r="R55" s="160">
        <v>44</v>
      </c>
      <c r="S55" s="204"/>
      <c r="T55" s="204"/>
      <c r="U55" s="204"/>
      <c r="V55" s="210">
        <f>IF('申込必要事項'!$D$3="","",'申込必要事項'!$D$3)</f>
      </c>
      <c r="W55" s="205"/>
      <c r="X55" s="206"/>
      <c r="Y55" s="207"/>
      <c r="Z55" s="208"/>
      <c r="AA55" s="166"/>
      <c r="AB55" s="166"/>
      <c r="AC55" s="104">
        <f t="shared" si="3"/>
        <v>0</v>
      </c>
      <c r="AD55" s="157"/>
      <c r="AE55" s="157"/>
      <c r="AF55" s="157"/>
    </row>
    <row r="56" spans="1:32" ht="13.5" customHeight="1">
      <c r="A56" s="160">
        <v>45</v>
      </c>
      <c r="B56" s="161"/>
      <c r="C56" s="161"/>
      <c r="D56" s="161"/>
      <c r="E56" s="209">
        <f>IF('申込必要事項'!$D$3="","",'申込必要事項'!$D$3)</f>
      </c>
      <c r="F56" s="162"/>
      <c r="G56" s="163"/>
      <c r="H56" s="164"/>
      <c r="I56" s="180"/>
      <c r="J56" s="165"/>
      <c r="K56" s="165"/>
      <c r="L56" s="165"/>
      <c r="M56" s="167"/>
      <c r="N56" s="156"/>
      <c r="O56" s="157"/>
      <c r="P56" s="104">
        <f t="shared" si="2"/>
        <v>0</v>
      </c>
      <c r="Q56" s="157"/>
      <c r="R56" s="160">
        <v>45</v>
      </c>
      <c r="S56" s="204"/>
      <c r="T56" s="204"/>
      <c r="U56" s="204"/>
      <c r="V56" s="210">
        <f>IF('申込必要事項'!$D$3="","",'申込必要事項'!$D$3)</f>
      </c>
      <c r="W56" s="205"/>
      <c r="X56" s="206"/>
      <c r="Y56" s="207"/>
      <c r="Z56" s="208"/>
      <c r="AA56" s="166"/>
      <c r="AB56" s="166"/>
      <c r="AC56" s="104">
        <f t="shared" si="3"/>
        <v>0</v>
      </c>
      <c r="AD56" s="157"/>
      <c r="AE56" s="157"/>
      <c r="AF56" s="157"/>
    </row>
    <row r="57" spans="1:32" ht="13.5" customHeight="1">
      <c r="A57" s="160">
        <v>46</v>
      </c>
      <c r="B57" s="161"/>
      <c r="C57" s="161"/>
      <c r="D57" s="161"/>
      <c r="E57" s="209">
        <f>IF('申込必要事項'!$D$3="","",'申込必要事項'!$D$3)</f>
      </c>
      <c r="F57" s="162"/>
      <c r="G57" s="163"/>
      <c r="H57" s="164"/>
      <c r="I57" s="180"/>
      <c r="J57" s="165"/>
      <c r="K57" s="165"/>
      <c r="L57" s="165"/>
      <c r="M57" s="167"/>
      <c r="N57" s="156"/>
      <c r="O57" s="157"/>
      <c r="P57" s="104">
        <f t="shared" si="2"/>
        <v>0</v>
      </c>
      <c r="Q57" s="157"/>
      <c r="R57" s="160">
        <v>46</v>
      </c>
      <c r="S57" s="204"/>
      <c r="T57" s="204"/>
      <c r="U57" s="204"/>
      <c r="V57" s="210">
        <f>IF('申込必要事項'!$D$3="","",'申込必要事項'!$D$3)</f>
      </c>
      <c r="W57" s="205"/>
      <c r="X57" s="206"/>
      <c r="Y57" s="207"/>
      <c r="Z57" s="208"/>
      <c r="AA57" s="166"/>
      <c r="AB57" s="166"/>
      <c r="AC57" s="104">
        <f t="shared" si="3"/>
        <v>0</v>
      </c>
      <c r="AD57" s="157"/>
      <c r="AE57" s="157"/>
      <c r="AF57" s="157"/>
    </row>
    <row r="58" spans="1:32" ht="13.5" customHeight="1">
      <c r="A58" s="160">
        <v>47</v>
      </c>
      <c r="B58" s="161"/>
      <c r="C58" s="161"/>
      <c r="D58" s="161"/>
      <c r="E58" s="209">
        <f>IF('申込必要事項'!$D$3="","",'申込必要事項'!$D$3)</f>
      </c>
      <c r="F58" s="162"/>
      <c r="G58" s="163"/>
      <c r="H58" s="164"/>
      <c r="I58" s="180"/>
      <c r="J58" s="165"/>
      <c r="K58" s="165"/>
      <c r="L58" s="165"/>
      <c r="M58" s="167"/>
      <c r="N58" s="156"/>
      <c r="O58" s="157"/>
      <c r="P58" s="104">
        <f t="shared" si="2"/>
        <v>0</v>
      </c>
      <c r="Q58" s="157"/>
      <c r="R58" s="160">
        <v>47</v>
      </c>
      <c r="S58" s="204"/>
      <c r="T58" s="204"/>
      <c r="U58" s="204"/>
      <c r="V58" s="210">
        <f>IF('申込必要事項'!$D$3="","",'申込必要事項'!$D$3)</f>
      </c>
      <c r="W58" s="205"/>
      <c r="X58" s="206"/>
      <c r="Y58" s="207"/>
      <c r="Z58" s="208"/>
      <c r="AA58" s="166"/>
      <c r="AB58" s="166"/>
      <c r="AC58" s="104">
        <f t="shared" si="3"/>
        <v>0</v>
      </c>
      <c r="AD58" s="157"/>
      <c r="AE58" s="157"/>
      <c r="AF58" s="157"/>
    </row>
    <row r="59" spans="1:32" ht="13.5" customHeight="1">
      <c r="A59" s="160">
        <v>48</v>
      </c>
      <c r="B59" s="161"/>
      <c r="C59" s="161"/>
      <c r="D59" s="161"/>
      <c r="E59" s="209">
        <f>IF('申込必要事項'!$D$3="","",'申込必要事項'!$D$3)</f>
      </c>
      <c r="F59" s="162"/>
      <c r="G59" s="163"/>
      <c r="H59" s="164"/>
      <c r="I59" s="180"/>
      <c r="J59" s="165"/>
      <c r="K59" s="165"/>
      <c r="L59" s="165"/>
      <c r="M59" s="167"/>
      <c r="N59" s="156"/>
      <c r="O59" s="157"/>
      <c r="P59" s="104">
        <f t="shared" si="2"/>
        <v>0</v>
      </c>
      <c r="Q59" s="157"/>
      <c r="R59" s="160">
        <v>48</v>
      </c>
      <c r="S59" s="204"/>
      <c r="T59" s="204"/>
      <c r="U59" s="204"/>
      <c r="V59" s="210">
        <f>IF('申込必要事項'!$D$3="","",'申込必要事項'!$D$3)</f>
      </c>
      <c r="W59" s="205"/>
      <c r="X59" s="206"/>
      <c r="Y59" s="207"/>
      <c r="Z59" s="208"/>
      <c r="AA59" s="166"/>
      <c r="AB59" s="166"/>
      <c r="AC59" s="104">
        <f t="shared" si="3"/>
        <v>0</v>
      </c>
      <c r="AD59" s="157"/>
      <c r="AE59" s="157"/>
      <c r="AF59" s="157"/>
    </row>
    <row r="60" spans="1:32" ht="13.5" customHeight="1">
      <c r="A60" s="160">
        <v>49</v>
      </c>
      <c r="B60" s="161"/>
      <c r="C60" s="161"/>
      <c r="D60" s="161"/>
      <c r="E60" s="209">
        <f>IF('申込必要事項'!$D$3="","",'申込必要事項'!$D$3)</f>
      </c>
      <c r="F60" s="162"/>
      <c r="G60" s="163"/>
      <c r="H60" s="164"/>
      <c r="I60" s="180"/>
      <c r="J60" s="165"/>
      <c r="K60" s="165"/>
      <c r="L60" s="165"/>
      <c r="M60" s="167"/>
      <c r="N60" s="156"/>
      <c r="O60" s="157"/>
      <c r="P60" s="104">
        <f t="shared" si="2"/>
        <v>0</v>
      </c>
      <c r="Q60" s="157"/>
      <c r="R60" s="160">
        <v>49</v>
      </c>
      <c r="S60" s="204"/>
      <c r="T60" s="204"/>
      <c r="U60" s="204"/>
      <c r="V60" s="210">
        <f>IF('申込必要事項'!$D$3="","",'申込必要事項'!$D$3)</f>
      </c>
      <c r="W60" s="205"/>
      <c r="X60" s="206"/>
      <c r="Y60" s="207"/>
      <c r="Z60" s="208"/>
      <c r="AA60" s="166"/>
      <c r="AB60" s="166"/>
      <c r="AC60" s="104">
        <f t="shared" si="3"/>
        <v>0</v>
      </c>
      <c r="AD60" s="157"/>
      <c r="AE60" s="157"/>
      <c r="AF60" s="157"/>
    </row>
    <row r="61" spans="1:32" ht="13.5" customHeight="1">
      <c r="A61" s="160">
        <v>50</v>
      </c>
      <c r="B61" s="161"/>
      <c r="C61" s="161"/>
      <c r="D61" s="161"/>
      <c r="E61" s="209">
        <f>IF('申込必要事項'!$D$3="","",'申込必要事項'!$D$3)</f>
      </c>
      <c r="F61" s="162"/>
      <c r="G61" s="163"/>
      <c r="H61" s="164"/>
      <c r="I61" s="180"/>
      <c r="J61" s="165"/>
      <c r="K61" s="165"/>
      <c r="L61" s="165"/>
      <c r="M61" s="167"/>
      <c r="N61" s="156"/>
      <c r="O61" s="157"/>
      <c r="P61" s="104">
        <f t="shared" si="2"/>
        <v>0</v>
      </c>
      <c r="Q61" s="157"/>
      <c r="R61" s="160">
        <v>50</v>
      </c>
      <c r="S61" s="204"/>
      <c r="T61" s="204"/>
      <c r="U61" s="204"/>
      <c r="V61" s="210">
        <f>IF('申込必要事項'!$D$3="","",'申込必要事項'!$D$3)</f>
      </c>
      <c r="W61" s="205"/>
      <c r="X61" s="206"/>
      <c r="Y61" s="207"/>
      <c r="Z61" s="208"/>
      <c r="AA61" s="166"/>
      <c r="AB61" s="166"/>
      <c r="AC61" s="104">
        <f t="shared" si="3"/>
        <v>0</v>
      </c>
      <c r="AD61" s="157"/>
      <c r="AE61" s="157"/>
      <c r="AF61" s="157"/>
    </row>
    <row r="62" spans="1:32" ht="13.5" customHeight="1">
      <c r="A62" s="160">
        <v>51</v>
      </c>
      <c r="B62" s="161"/>
      <c r="C62" s="161"/>
      <c r="D62" s="161"/>
      <c r="E62" s="209">
        <f>IF('申込必要事項'!$D$3="","",'申込必要事項'!$D$3)</f>
      </c>
      <c r="F62" s="162"/>
      <c r="G62" s="163"/>
      <c r="H62" s="164"/>
      <c r="I62" s="180"/>
      <c r="J62" s="165"/>
      <c r="K62" s="165"/>
      <c r="L62" s="165"/>
      <c r="M62" s="167"/>
      <c r="N62" s="156"/>
      <c r="O62" s="157"/>
      <c r="P62" s="104">
        <f t="shared" si="2"/>
        <v>0</v>
      </c>
      <c r="Q62" s="157"/>
      <c r="R62" s="160">
        <v>51</v>
      </c>
      <c r="S62" s="204"/>
      <c r="T62" s="204"/>
      <c r="U62" s="204"/>
      <c r="V62" s="210">
        <f>IF('申込必要事項'!$D$3="","",'申込必要事項'!$D$3)</f>
      </c>
      <c r="W62" s="205"/>
      <c r="X62" s="206"/>
      <c r="Y62" s="207"/>
      <c r="Z62" s="208"/>
      <c r="AA62" s="166"/>
      <c r="AB62" s="166"/>
      <c r="AC62" s="104">
        <f t="shared" si="3"/>
        <v>0</v>
      </c>
      <c r="AD62" s="157"/>
      <c r="AE62" s="157"/>
      <c r="AF62" s="157"/>
    </row>
    <row r="63" spans="1:32" ht="13.5" customHeight="1">
      <c r="A63" s="160">
        <v>52</v>
      </c>
      <c r="B63" s="161"/>
      <c r="C63" s="161"/>
      <c r="D63" s="161"/>
      <c r="E63" s="209">
        <f>IF('申込必要事項'!$D$3="","",'申込必要事項'!$D$3)</f>
      </c>
      <c r="F63" s="162"/>
      <c r="G63" s="163"/>
      <c r="H63" s="164"/>
      <c r="I63" s="180"/>
      <c r="J63" s="165"/>
      <c r="K63" s="165"/>
      <c r="L63" s="165"/>
      <c r="M63" s="167"/>
      <c r="N63" s="156"/>
      <c r="O63" s="157"/>
      <c r="P63" s="104">
        <f t="shared" si="2"/>
        <v>0</v>
      </c>
      <c r="Q63" s="157"/>
      <c r="R63" s="160">
        <v>52</v>
      </c>
      <c r="S63" s="204"/>
      <c r="T63" s="204"/>
      <c r="U63" s="204"/>
      <c r="V63" s="210">
        <f>IF('申込必要事項'!$D$3="","",'申込必要事項'!$D$3)</f>
      </c>
      <c r="W63" s="205"/>
      <c r="X63" s="206"/>
      <c r="Y63" s="207"/>
      <c r="Z63" s="208"/>
      <c r="AA63" s="166"/>
      <c r="AB63" s="166"/>
      <c r="AC63" s="104">
        <f t="shared" si="3"/>
        <v>0</v>
      </c>
      <c r="AD63" s="157"/>
      <c r="AE63" s="157"/>
      <c r="AF63" s="157"/>
    </row>
    <row r="64" spans="1:32" ht="13.5" customHeight="1">
      <c r="A64" s="160">
        <v>53</v>
      </c>
      <c r="B64" s="161"/>
      <c r="C64" s="161"/>
      <c r="D64" s="161"/>
      <c r="E64" s="209">
        <f>IF('申込必要事項'!$D$3="","",'申込必要事項'!$D$3)</f>
      </c>
      <c r="F64" s="162"/>
      <c r="G64" s="163"/>
      <c r="H64" s="164"/>
      <c r="I64" s="180"/>
      <c r="J64" s="165"/>
      <c r="K64" s="165"/>
      <c r="L64" s="165"/>
      <c r="M64" s="167"/>
      <c r="N64" s="156"/>
      <c r="O64" s="157"/>
      <c r="P64" s="104">
        <f t="shared" si="2"/>
        <v>0</v>
      </c>
      <c r="Q64" s="157"/>
      <c r="R64" s="160">
        <v>53</v>
      </c>
      <c r="S64" s="204"/>
      <c r="T64" s="204"/>
      <c r="U64" s="204"/>
      <c r="V64" s="210">
        <f>IF('申込必要事項'!$D$3="","",'申込必要事項'!$D$3)</f>
      </c>
      <c r="W64" s="205"/>
      <c r="X64" s="206"/>
      <c r="Y64" s="207"/>
      <c r="Z64" s="208"/>
      <c r="AA64" s="166"/>
      <c r="AB64" s="166"/>
      <c r="AC64" s="104">
        <f t="shared" si="3"/>
        <v>0</v>
      </c>
      <c r="AD64" s="157"/>
      <c r="AE64" s="157"/>
      <c r="AF64" s="157"/>
    </row>
    <row r="65" spans="1:32" ht="13.5" customHeight="1">
      <c r="A65" s="160">
        <v>54</v>
      </c>
      <c r="B65" s="161"/>
      <c r="C65" s="161"/>
      <c r="D65" s="161"/>
      <c r="E65" s="209">
        <f>IF('申込必要事項'!$D$3="","",'申込必要事項'!$D$3)</f>
      </c>
      <c r="F65" s="162"/>
      <c r="G65" s="163"/>
      <c r="H65" s="164"/>
      <c r="I65" s="180"/>
      <c r="J65" s="165"/>
      <c r="K65" s="165"/>
      <c r="L65" s="165"/>
      <c r="M65" s="167"/>
      <c r="N65" s="156"/>
      <c r="O65" s="157"/>
      <c r="P65" s="104">
        <f t="shared" si="2"/>
        <v>0</v>
      </c>
      <c r="Q65" s="157"/>
      <c r="R65" s="160">
        <v>54</v>
      </c>
      <c r="S65" s="204"/>
      <c r="T65" s="204"/>
      <c r="U65" s="204"/>
      <c r="V65" s="210">
        <f>IF('申込必要事項'!$D$3="","",'申込必要事項'!$D$3)</f>
      </c>
      <c r="W65" s="205"/>
      <c r="X65" s="206"/>
      <c r="Y65" s="207"/>
      <c r="Z65" s="208"/>
      <c r="AA65" s="166"/>
      <c r="AB65" s="166"/>
      <c r="AC65" s="104">
        <f t="shared" si="3"/>
        <v>0</v>
      </c>
      <c r="AD65" s="157"/>
      <c r="AE65" s="157"/>
      <c r="AF65" s="157"/>
    </row>
    <row r="66" spans="1:32" ht="13.5" customHeight="1">
      <c r="A66" s="160">
        <v>55</v>
      </c>
      <c r="B66" s="161"/>
      <c r="C66" s="161"/>
      <c r="D66" s="161"/>
      <c r="E66" s="209">
        <f>IF('申込必要事項'!$D$3="","",'申込必要事項'!$D$3)</f>
      </c>
      <c r="F66" s="162"/>
      <c r="G66" s="163"/>
      <c r="H66" s="164"/>
      <c r="I66" s="180"/>
      <c r="J66" s="165"/>
      <c r="K66" s="165"/>
      <c r="L66" s="165"/>
      <c r="M66" s="167"/>
      <c r="N66" s="156"/>
      <c r="O66" s="157"/>
      <c r="P66" s="104">
        <f t="shared" si="2"/>
        <v>0</v>
      </c>
      <c r="Q66" s="157"/>
      <c r="R66" s="160">
        <v>55</v>
      </c>
      <c r="S66" s="204"/>
      <c r="T66" s="204"/>
      <c r="U66" s="204"/>
      <c r="V66" s="210">
        <f>IF('申込必要事項'!$D$3="","",'申込必要事項'!$D$3)</f>
      </c>
      <c r="W66" s="205"/>
      <c r="X66" s="206"/>
      <c r="Y66" s="207"/>
      <c r="Z66" s="208"/>
      <c r="AA66" s="166"/>
      <c r="AB66" s="166"/>
      <c r="AC66" s="104">
        <f t="shared" si="3"/>
        <v>0</v>
      </c>
      <c r="AD66" s="157"/>
      <c r="AE66" s="157"/>
      <c r="AF66" s="157"/>
    </row>
    <row r="67" spans="1:32" ht="13.5" customHeight="1">
      <c r="A67" s="160">
        <v>56</v>
      </c>
      <c r="B67" s="161"/>
      <c r="C67" s="161"/>
      <c r="D67" s="161"/>
      <c r="E67" s="209">
        <f>IF('申込必要事項'!$D$3="","",'申込必要事項'!$D$3)</f>
      </c>
      <c r="F67" s="162"/>
      <c r="G67" s="163"/>
      <c r="H67" s="164"/>
      <c r="I67" s="180"/>
      <c r="J67" s="165"/>
      <c r="K67" s="165"/>
      <c r="L67" s="165"/>
      <c r="M67" s="167"/>
      <c r="N67" s="156"/>
      <c r="O67" s="157"/>
      <c r="P67" s="104">
        <f t="shared" si="2"/>
        <v>0</v>
      </c>
      <c r="Q67" s="157"/>
      <c r="R67" s="160">
        <v>56</v>
      </c>
      <c r="S67" s="204"/>
      <c r="T67" s="204"/>
      <c r="U67" s="204"/>
      <c r="V67" s="210">
        <f>IF('申込必要事項'!$D$3="","",'申込必要事項'!$D$3)</f>
      </c>
      <c r="W67" s="205"/>
      <c r="X67" s="206"/>
      <c r="Y67" s="207"/>
      <c r="Z67" s="208"/>
      <c r="AA67" s="166"/>
      <c r="AB67" s="166"/>
      <c r="AC67" s="104">
        <f t="shared" si="3"/>
        <v>0</v>
      </c>
      <c r="AD67" s="157"/>
      <c r="AE67" s="157"/>
      <c r="AF67" s="157"/>
    </row>
    <row r="68" spans="1:32" ht="13.5" customHeight="1">
      <c r="A68" s="160">
        <v>57</v>
      </c>
      <c r="B68" s="161"/>
      <c r="C68" s="161"/>
      <c r="D68" s="161"/>
      <c r="E68" s="209">
        <f>IF('申込必要事項'!$D$3="","",'申込必要事項'!$D$3)</f>
      </c>
      <c r="F68" s="162"/>
      <c r="G68" s="163"/>
      <c r="H68" s="164"/>
      <c r="I68" s="180"/>
      <c r="J68" s="165"/>
      <c r="K68" s="165"/>
      <c r="L68" s="165"/>
      <c r="M68" s="167"/>
      <c r="N68" s="156"/>
      <c r="O68" s="157"/>
      <c r="P68" s="104">
        <f t="shared" si="2"/>
        <v>0</v>
      </c>
      <c r="Q68" s="157"/>
      <c r="R68" s="160">
        <v>57</v>
      </c>
      <c r="S68" s="204"/>
      <c r="T68" s="204"/>
      <c r="U68" s="204"/>
      <c r="V68" s="210">
        <f>IF('申込必要事項'!$D$3="","",'申込必要事項'!$D$3)</f>
      </c>
      <c r="W68" s="205"/>
      <c r="X68" s="206"/>
      <c r="Y68" s="207"/>
      <c r="Z68" s="208"/>
      <c r="AA68" s="166"/>
      <c r="AB68" s="166"/>
      <c r="AC68" s="104">
        <f t="shared" si="3"/>
        <v>0</v>
      </c>
      <c r="AD68" s="157"/>
      <c r="AE68" s="157"/>
      <c r="AF68" s="157"/>
    </row>
    <row r="69" spans="1:32" ht="13.5" customHeight="1">
      <c r="A69" s="160">
        <v>58</v>
      </c>
      <c r="B69" s="161"/>
      <c r="C69" s="161"/>
      <c r="D69" s="161"/>
      <c r="E69" s="209">
        <f>IF('申込必要事項'!$D$3="","",'申込必要事項'!$D$3)</f>
      </c>
      <c r="F69" s="162"/>
      <c r="G69" s="163"/>
      <c r="H69" s="164"/>
      <c r="I69" s="180"/>
      <c r="J69" s="165"/>
      <c r="K69" s="165"/>
      <c r="L69" s="165"/>
      <c r="M69" s="167"/>
      <c r="N69" s="156"/>
      <c r="O69" s="157"/>
      <c r="P69" s="104">
        <f t="shared" si="2"/>
        <v>0</v>
      </c>
      <c r="Q69" s="157"/>
      <c r="R69" s="160">
        <v>58</v>
      </c>
      <c r="S69" s="204"/>
      <c r="T69" s="204"/>
      <c r="U69" s="204"/>
      <c r="V69" s="210">
        <f>IF('申込必要事項'!$D$3="","",'申込必要事項'!$D$3)</f>
      </c>
      <c r="W69" s="205"/>
      <c r="X69" s="206"/>
      <c r="Y69" s="207"/>
      <c r="Z69" s="208"/>
      <c r="AA69" s="166"/>
      <c r="AB69" s="166"/>
      <c r="AC69" s="104">
        <f t="shared" si="3"/>
        <v>0</v>
      </c>
      <c r="AD69" s="157"/>
      <c r="AE69" s="157"/>
      <c r="AF69" s="157"/>
    </row>
    <row r="70" spans="1:32" ht="13.5" customHeight="1">
      <c r="A70" s="160">
        <v>59</v>
      </c>
      <c r="B70" s="161"/>
      <c r="C70" s="161"/>
      <c r="D70" s="161"/>
      <c r="E70" s="209">
        <f>IF('申込必要事項'!$D$3="","",'申込必要事項'!$D$3)</f>
      </c>
      <c r="F70" s="162"/>
      <c r="G70" s="163"/>
      <c r="H70" s="164"/>
      <c r="I70" s="180"/>
      <c r="J70" s="165"/>
      <c r="K70" s="165"/>
      <c r="L70" s="165"/>
      <c r="M70" s="167"/>
      <c r="N70" s="156"/>
      <c r="O70" s="157"/>
      <c r="P70" s="104">
        <f aca="true" t="shared" si="4" ref="P70:P81">COUNTA(G70,I70)</f>
        <v>0</v>
      </c>
      <c r="Q70" s="157"/>
      <c r="R70" s="160">
        <v>59</v>
      </c>
      <c r="S70" s="204"/>
      <c r="T70" s="204"/>
      <c r="U70" s="204"/>
      <c r="V70" s="210">
        <f>IF('申込必要事項'!$D$3="","",'申込必要事項'!$D$3)</f>
      </c>
      <c r="W70" s="205"/>
      <c r="X70" s="206"/>
      <c r="Y70" s="207"/>
      <c r="Z70" s="208"/>
      <c r="AA70" s="166"/>
      <c r="AB70" s="166"/>
      <c r="AC70" s="104">
        <f aca="true" t="shared" si="5" ref="AC70:AC81">COUNTA(X70)</f>
        <v>0</v>
      </c>
      <c r="AD70" s="157"/>
      <c r="AE70" s="157"/>
      <c r="AF70" s="157"/>
    </row>
    <row r="71" spans="1:32" ht="13.5" customHeight="1">
      <c r="A71" s="160">
        <v>60</v>
      </c>
      <c r="B71" s="161"/>
      <c r="C71" s="161"/>
      <c r="D71" s="161"/>
      <c r="E71" s="209">
        <f>IF('申込必要事項'!$D$3="","",'申込必要事項'!$D$3)</f>
      </c>
      <c r="F71" s="162"/>
      <c r="G71" s="163"/>
      <c r="H71" s="164"/>
      <c r="I71" s="180"/>
      <c r="J71" s="165"/>
      <c r="K71" s="165"/>
      <c r="L71" s="165"/>
      <c r="M71" s="167"/>
      <c r="N71" s="156"/>
      <c r="O71" s="157"/>
      <c r="P71" s="104">
        <f t="shared" si="4"/>
        <v>0</v>
      </c>
      <c r="Q71" s="157"/>
      <c r="R71" s="160">
        <v>60</v>
      </c>
      <c r="S71" s="204"/>
      <c r="T71" s="204"/>
      <c r="U71" s="204"/>
      <c r="V71" s="210">
        <f>IF('申込必要事項'!$D$3="","",'申込必要事項'!$D$3)</f>
      </c>
      <c r="W71" s="205"/>
      <c r="X71" s="206"/>
      <c r="Y71" s="207"/>
      <c r="Z71" s="208"/>
      <c r="AA71" s="166"/>
      <c r="AB71" s="166"/>
      <c r="AC71" s="104">
        <f t="shared" si="5"/>
        <v>0</v>
      </c>
      <c r="AD71" s="157"/>
      <c r="AE71" s="157"/>
      <c r="AF71" s="157"/>
    </row>
    <row r="72" spans="1:32" ht="13.5" customHeight="1">
      <c r="A72" s="160">
        <v>61</v>
      </c>
      <c r="B72" s="161"/>
      <c r="C72" s="161"/>
      <c r="D72" s="161"/>
      <c r="E72" s="209">
        <f>IF('申込必要事項'!$D$3="","",'申込必要事項'!$D$3)</f>
      </c>
      <c r="F72" s="162"/>
      <c r="G72" s="163"/>
      <c r="H72" s="164"/>
      <c r="I72" s="180"/>
      <c r="J72" s="165"/>
      <c r="K72" s="165"/>
      <c r="L72" s="165"/>
      <c r="M72" s="167"/>
      <c r="N72" s="156"/>
      <c r="O72" s="157"/>
      <c r="P72" s="104">
        <f t="shared" si="4"/>
        <v>0</v>
      </c>
      <c r="Q72" s="157"/>
      <c r="R72" s="160">
        <v>61</v>
      </c>
      <c r="S72" s="204"/>
      <c r="T72" s="204"/>
      <c r="U72" s="204"/>
      <c r="V72" s="210">
        <f>IF('申込必要事項'!$D$3="","",'申込必要事項'!$D$3)</f>
      </c>
      <c r="W72" s="205"/>
      <c r="X72" s="206"/>
      <c r="Y72" s="207"/>
      <c r="Z72" s="208"/>
      <c r="AA72" s="166"/>
      <c r="AB72" s="166"/>
      <c r="AC72" s="104">
        <f t="shared" si="5"/>
        <v>0</v>
      </c>
      <c r="AD72" s="157"/>
      <c r="AE72" s="157"/>
      <c r="AF72" s="157"/>
    </row>
    <row r="73" spans="1:32" ht="13.5" customHeight="1">
      <c r="A73" s="160">
        <v>62</v>
      </c>
      <c r="B73" s="161"/>
      <c r="C73" s="161"/>
      <c r="D73" s="161"/>
      <c r="E73" s="209">
        <f>IF('申込必要事項'!$D$3="","",'申込必要事項'!$D$3)</f>
      </c>
      <c r="F73" s="162"/>
      <c r="G73" s="163"/>
      <c r="H73" s="164"/>
      <c r="I73" s="180"/>
      <c r="J73" s="165"/>
      <c r="K73" s="165"/>
      <c r="L73" s="165"/>
      <c r="M73" s="167"/>
      <c r="N73" s="156"/>
      <c r="O73" s="157"/>
      <c r="P73" s="104">
        <f t="shared" si="4"/>
        <v>0</v>
      </c>
      <c r="Q73" s="157"/>
      <c r="R73" s="160">
        <v>62</v>
      </c>
      <c r="S73" s="204"/>
      <c r="T73" s="204"/>
      <c r="U73" s="204"/>
      <c r="V73" s="210">
        <f>IF('申込必要事項'!$D$3="","",'申込必要事項'!$D$3)</f>
      </c>
      <c r="W73" s="205"/>
      <c r="X73" s="206"/>
      <c r="Y73" s="207"/>
      <c r="Z73" s="208"/>
      <c r="AA73" s="166"/>
      <c r="AB73" s="166"/>
      <c r="AC73" s="104">
        <f t="shared" si="5"/>
        <v>0</v>
      </c>
      <c r="AD73" s="157"/>
      <c r="AE73" s="157"/>
      <c r="AF73" s="157"/>
    </row>
    <row r="74" spans="1:32" ht="13.5" customHeight="1">
      <c r="A74" s="160">
        <v>63</v>
      </c>
      <c r="B74" s="161"/>
      <c r="C74" s="161"/>
      <c r="D74" s="161"/>
      <c r="E74" s="209">
        <f>IF('申込必要事項'!$D$3="","",'申込必要事項'!$D$3)</f>
      </c>
      <c r="F74" s="162"/>
      <c r="G74" s="163"/>
      <c r="H74" s="164"/>
      <c r="I74" s="180"/>
      <c r="J74" s="165"/>
      <c r="K74" s="165"/>
      <c r="L74" s="165"/>
      <c r="M74" s="167"/>
      <c r="N74" s="156"/>
      <c r="O74" s="157"/>
      <c r="P74" s="104">
        <f t="shared" si="4"/>
        <v>0</v>
      </c>
      <c r="Q74" s="157"/>
      <c r="R74" s="160">
        <v>63</v>
      </c>
      <c r="S74" s="204"/>
      <c r="T74" s="204"/>
      <c r="U74" s="204"/>
      <c r="V74" s="210">
        <f>IF('申込必要事項'!$D$3="","",'申込必要事項'!$D$3)</f>
      </c>
      <c r="W74" s="205"/>
      <c r="X74" s="206"/>
      <c r="Y74" s="207"/>
      <c r="Z74" s="208"/>
      <c r="AA74" s="166"/>
      <c r="AB74" s="166"/>
      <c r="AC74" s="104">
        <f t="shared" si="5"/>
        <v>0</v>
      </c>
      <c r="AD74" s="157"/>
      <c r="AE74" s="157"/>
      <c r="AF74" s="157"/>
    </row>
    <row r="75" spans="1:32" ht="13.5" customHeight="1">
      <c r="A75" s="160">
        <v>64</v>
      </c>
      <c r="B75" s="161"/>
      <c r="C75" s="161"/>
      <c r="D75" s="161"/>
      <c r="E75" s="209">
        <f>IF('申込必要事項'!$D$3="","",'申込必要事項'!$D$3)</f>
      </c>
      <c r="F75" s="162"/>
      <c r="G75" s="163"/>
      <c r="H75" s="164"/>
      <c r="I75" s="180"/>
      <c r="J75" s="165"/>
      <c r="K75" s="165"/>
      <c r="L75" s="165"/>
      <c r="M75" s="167"/>
      <c r="N75" s="156"/>
      <c r="O75" s="157"/>
      <c r="P75" s="104">
        <f t="shared" si="4"/>
        <v>0</v>
      </c>
      <c r="Q75" s="157"/>
      <c r="R75" s="160">
        <v>64</v>
      </c>
      <c r="S75" s="204"/>
      <c r="T75" s="204"/>
      <c r="U75" s="204"/>
      <c r="V75" s="210">
        <f>IF('申込必要事項'!$D$3="","",'申込必要事項'!$D$3)</f>
      </c>
      <c r="W75" s="205"/>
      <c r="X75" s="206"/>
      <c r="Y75" s="207"/>
      <c r="Z75" s="208"/>
      <c r="AA75" s="166"/>
      <c r="AB75" s="166"/>
      <c r="AC75" s="104">
        <f t="shared" si="5"/>
        <v>0</v>
      </c>
      <c r="AD75" s="157"/>
      <c r="AE75" s="157"/>
      <c r="AF75" s="157"/>
    </row>
    <row r="76" spans="1:32" ht="13.5" customHeight="1">
      <c r="A76" s="160">
        <v>65</v>
      </c>
      <c r="B76" s="161"/>
      <c r="C76" s="161"/>
      <c r="D76" s="161"/>
      <c r="E76" s="209">
        <f>IF('申込必要事項'!$D$3="","",'申込必要事項'!$D$3)</f>
      </c>
      <c r="F76" s="162"/>
      <c r="G76" s="163"/>
      <c r="H76" s="164"/>
      <c r="I76" s="180"/>
      <c r="J76" s="165"/>
      <c r="K76" s="165"/>
      <c r="L76" s="165"/>
      <c r="M76" s="167"/>
      <c r="N76" s="156"/>
      <c r="O76" s="157"/>
      <c r="P76" s="104">
        <f t="shared" si="4"/>
        <v>0</v>
      </c>
      <c r="Q76" s="157"/>
      <c r="R76" s="160">
        <v>65</v>
      </c>
      <c r="S76" s="204"/>
      <c r="T76" s="204"/>
      <c r="U76" s="204"/>
      <c r="V76" s="210">
        <f>IF('申込必要事項'!$D$3="","",'申込必要事項'!$D$3)</f>
      </c>
      <c r="W76" s="205"/>
      <c r="X76" s="206"/>
      <c r="Y76" s="207"/>
      <c r="Z76" s="208"/>
      <c r="AA76" s="166"/>
      <c r="AB76" s="166"/>
      <c r="AC76" s="104">
        <f t="shared" si="5"/>
        <v>0</v>
      </c>
      <c r="AD76" s="157"/>
      <c r="AE76" s="157"/>
      <c r="AF76" s="157"/>
    </row>
    <row r="77" spans="1:32" ht="13.5" customHeight="1">
      <c r="A77" s="160">
        <v>66</v>
      </c>
      <c r="B77" s="161"/>
      <c r="C77" s="161"/>
      <c r="D77" s="161"/>
      <c r="E77" s="209">
        <f>IF('申込必要事項'!$D$3="","",'申込必要事項'!$D$3)</f>
      </c>
      <c r="F77" s="162"/>
      <c r="G77" s="163"/>
      <c r="H77" s="164"/>
      <c r="I77" s="180"/>
      <c r="J77" s="165"/>
      <c r="K77" s="165"/>
      <c r="L77" s="165"/>
      <c r="M77" s="167"/>
      <c r="N77" s="156"/>
      <c r="O77" s="157"/>
      <c r="P77" s="104">
        <f t="shared" si="4"/>
        <v>0</v>
      </c>
      <c r="Q77" s="157"/>
      <c r="R77" s="160">
        <v>66</v>
      </c>
      <c r="S77" s="204"/>
      <c r="T77" s="204"/>
      <c r="U77" s="204"/>
      <c r="V77" s="210">
        <f>IF('申込必要事項'!$D$3="","",'申込必要事項'!$D$3)</f>
      </c>
      <c r="W77" s="205"/>
      <c r="X77" s="206"/>
      <c r="Y77" s="207"/>
      <c r="Z77" s="208"/>
      <c r="AA77" s="166"/>
      <c r="AB77" s="166"/>
      <c r="AC77" s="104">
        <f t="shared" si="5"/>
        <v>0</v>
      </c>
      <c r="AD77" s="157"/>
      <c r="AE77" s="157"/>
      <c r="AF77" s="157"/>
    </row>
    <row r="78" spans="1:32" ht="13.5" customHeight="1">
      <c r="A78" s="160">
        <v>67</v>
      </c>
      <c r="B78" s="161"/>
      <c r="C78" s="161"/>
      <c r="D78" s="161"/>
      <c r="E78" s="209">
        <f>IF('申込必要事項'!$D$3="","",'申込必要事項'!$D$3)</f>
      </c>
      <c r="F78" s="162"/>
      <c r="G78" s="163"/>
      <c r="H78" s="164"/>
      <c r="I78" s="180"/>
      <c r="J78" s="165"/>
      <c r="K78" s="165"/>
      <c r="L78" s="165"/>
      <c r="M78" s="167"/>
      <c r="N78" s="156"/>
      <c r="O78" s="157"/>
      <c r="P78" s="104">
        <f t="shared" si="4"/>
        <v>0</v>
      </c>
      <c r="Q78" s="157"/>
      <c r="R78" s="160">
        <v>67</v>
      </c>
      <c r="S78" s="204"/>
      <c r="T78" s="204"/>
      <c r="U78" s="204"/>
      <c r="V78" s="210">
        <f>IF('申込必要事項'!$D$3="","",'申込必要事項'!$D$3)</f>
      </c>
      <c r="W78" s="205"/>
      <c r="X78" s="206"/>
      <c r="Y78" s="207"/>
      <c r="Z78" s="208"/>
      <c r="AA78" s="166"/>
      <c r="AB78" s="166"/>
      <c r="AC78" s="104">
        <f t="shared" si="5"/>
        <v>0</v>
      </c>
      <c r="AD78" s="157"/>
      <c r="AE78" s="157"/>
      <c r="AF78" s="157"/>
    </row>
    <row r="79" spans="1:32" ht="13.5" customHeight="1">
      <c r="A79" s="160">
        <v>68</v>
      </c>
      <c r="B79" s="161"/>
      <c r="C79" s="161"/>
      <c r="D79" s="161"/>
      <c r="E79" s="209">
        <f>IF('申込必要事項'!$D$3="","",'申込必要事項'!$D$3)</f>
      </c>
      <c r="F79" s="162"/>
      <c r="G79" s="163"/>
      <c r="H79" s="164"/>
      <c r="I79" s="180"/>
      <c r="J79" s="165"/>
      <c r="K79" s="165"/>
      <c r="L79" s="165"/>
      <c r="M79" s="167"/>
      <c r="N79" s="156"/>
      <c r="O79" s="157"/>
      <c r="P79" s="104">
        <f t="shared" si="4"/>
        <v>0</v>
      </c>
      <c r="Q79" s="157"/>
      <c r="R79" s="160">
        <v>68</v>
      </c>
      <c r="S79" s="204"/>
      <c r="T79" s="204"/>
      <c r="U79" s="204"/>
      <c r="V79" s="210">
        <f>IF('申込必要事項'!$D$3="","",'申込必要事項'!$D$3)</f>
      </c>
      <c r="W79" s="205"/>
      <c r="X79" s="206"/>
      <c r="Y79" s="207"/>
      <c r="Z79" s="208"/>
      <c r="AA79" s="166"/>
      <c r="AB79" s="166"/>
      <c r="AC79" s="104">
        <f t="shared" si="5"/>
        <v>0</v>
      </c>
      <c r="AD79" s="157"/>
      <c r="AE79" s="157"/>
      <c r="AF79" s="157"/>
    </row>
    <row r="80" spans="1:32" ht="13.5" customHeight="1">
      <c r="A80" s="160">
        <v>69</v>
      </c>
      <c r="B80" s="161"/>
      <c r="C80" s="161"/>
      <c r="D80" s="161"/>
      <c r="E80" s="209">
        <f>IF('申込必要事項'!$D$3="","",'申込必要事項'!$D$3)</f>
      </c>
      <c r="F80" s="162"/>
      <c r="G80" s="163"/>
      <c r="H80" s="164"/>
      <c r="I80" s="180"/>
      <c r="J80" s="165"/>
      <c r="K80" s="165"/>
      <c r="L80" s="165"/>
      <c r="M80" s="167"/>
      <c r="N80" s="156"/>
      <c r="O80" s="157"/>
      <c r="P80" s="104">
        <f t="shared" si="4"/>
        <v>0</v>
      </c>
      <c r="Q80" s="157"/>
      <c r="R80" s="160">
        <v>69</v>
      </c>
      <c r="S80" s="204"/>
      <c r="T80" s="204"/>
      <c r="U80" s="204"/>
      <c r="V80" s="210">
        <f>IF('申込必要事項'!$D$3="","",'申込必要事項'!$D$3)</f>
      </c>
      <c r="W80" s="205"/>
      <c r="X80" s="206"/>
      <c r="Y80" s="207"/>
      <c r="Z80" s="208"/>
      <c r="AA80" s="166"/>
      <c r="AB80" s="166"/>
      <c r="AC80" s="104">
        <f t="shared" si="5"/>
        <v>0</v>
      </c>
      <c r="AD80" s="157"/>
      <c r="AE80" s="157"/>
      <c r="AF80" s="157"/>
    </row>
    <row r="81" spans="1:32" ht="13.5" customHeight="1">
      <c r="A81" s="160">
        <v>70</v>
      </c>
      <c r="B81" s="161"/>
      <c r="C81" s="161"/>
      <c r="D81" s="161"/>
      <c r="E81" s="209">
        <f>IF('申込必要事項'!$D$3="","",'申込必要事項'!$D$3)</f>
      </c>
      <c r="F81" s="162"/>
      <c r="G81" s="163"/>
      <c r="H81" s="164"/>
      <c r="I81" s="180"/>
      <c r="J81" s="165"/>
      <c r="K81" s="165"/>
      <c r="L81" s="165"/>
      <c r="M81" s="167"/>
      <c r="N81" s="156"/>
      <c r="O81" s="157"/>
      <c r="P81" s="104">
        <f t="shared" si="4"/>
        <v>0</v>
      </c>
      <c r="Q81" s="157"/>
      <c r="R81" s="160">
        <v>70</v>
      </c>
      <c r="S81" s="204"/>
      <c r="T81" s="204"/>
      <c r="U81" s="204"/>
      <c r="V81" s="210">
        <f>IF('申込必要事項'!$D$3="","",'申込必要事項'!$D$3)</f>
      </c>
      <c r="W81" s="205"/>
      <c r="X81" s="206"/>
      <c r="Y81" s="207"/>
      <c r="Z81" s="208"/>
      <c r="AA81" s="166"/>
      <c r="AB81" s="166"/>
      <c r="AC81" s="104">
        <f t="shared" si="5"/>
        <v>0</v>
      </c>
      <c r="AD81" s="157"/>
      <c r="AE81" s="157"/>
      <c r="AF81" s="157"/>
    </row>
  </sheetData>
  <sheetProtection sheet="1"/>
  <mergeCells count="15">
    <mergeCell ref="X3:Y3"/>
    <mergeCell ref="A3:B3"/>
    <mergeCell ref="C3:D3"/>
    <mergeCell ref="B7:E7"/>
    <mergeCell ref="S7:V7"/>
    <mergeCell ref="G3:K3"/>
    <mergeCell ref="A5:B5"/>
    <mergeCell ref="A6:B6"/>
    <mergeCell ref="R5:S5"/>
    <mergeCell ref="R6:S6"/>
    <mergeCell ref="S1:T1"/>
    <mergeCell ref="C2:E2"/>
    <mergeCell ref="A1:B1"/>
    <mergeCell ref="C1:E1"/>
    <mergeCell ref="G1:H1"/>
  </mergeCells>
  <dataValidations count="6">
    <dataValidation allowBlank="1" showInputMessage="1" showErrorMessage="1" imeMode="disabled" sqref="Y12:Y81 H12:H81"/>
    <dataValidation allowBlank="1" showInputMessage="1" showErrorMessage="1" imeMode="on" sqref="E12:E81 T12:T81 C12:C81 V12:V81"/>
    <dataValidation type="list" allowBlank="1" showInputMessage="1" showErrorMessage="1" sqref="K11 AB11 M13:M81 I12:I81 Z12:Z81">
      <formula1>"○"</formula1>
    </dataValidation>
    <dataValidation allowBlank="1" showInputMessage="1" showErrorMessage="1" imeMode="halfKatakana" sqref="U11:U81 D11:D81"/>
    <dataValidation type="list" allowBlank="1" showInputMessage="1" showErrorMessage="1" error="入力が正しくありません&#10;" sqref="G12:G81">
      <formula1>$O$11:$O$29</formula1>
    </dataValidation>
    <dataValidation type="list" allowBlank="1" showInputMessage="1" showErrorMessage="1" error="入力が正しくありません&#10;" sqref="X12:X81">
      <formula1>$AB$11:$AB$28</formula1>
    </dataValidation>
  </dataValidations>
  <printOptions horizontalCentered="1"/>
  <pageMargins left="0.1968503937007874" right="0.1968503937007874" top="0.1968503937007874" bottom="0.1968503937007874" header="0.35433070866141736" footer="0.1968503937007874"/>
  <pageSetup horizontalDpi="600" verticalDpi="600" orientation="landscape" paperSize="9" scale="80" r:id="rId1"/>
  <headerFooter alignWithMargins="0">
    <oddHeader>&amp;RP 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B1:R78"/>
  <sheetViews>
    <sheetView showGridLines="0" showZeros="0" zoomScalePageLayoutView="0" workbookViewId="0" topLeftCell="A1">
      <pane ySplit="3" topLeftCell="BM4" activePane="bottomLeft" state="frozen"/>
      <selection pane="topLeft" activeCell="D19" sqref="D19"/>
      <selection pane="bottomLeft" activeCell="K11" sqref="K11"/>
    </sheetView>
  </sheetViews>
  <sheetFormatPr defaultColWidth="9.00390625" defaultRowHeight="13.5"/>
  <cols>
    <col min="1" max="1" width="2.625" style="27" customWidth="1"/>
    <col min="2" max="2" width="4.25390625" style="27" customWidth="1"/>
    <col min="3" max="3" width="10.625" style="27" customWidth="1"/>
    <col min="4" max="4" width="24.50390625" style="27" customWidth="1"/>
    <col min="5" max="5" width="15.50390625" style="27" customWidth="1"/>
    <col min="6" max="6" width="1.875" style="27" customWidth="1"/>
    <col min="7" max="7" width="2.125" style="27" customWidth="1"/>
    <col min="8" max="8" width="4.25390625" style="27" customWidth="1"/>
    <col min="9" max="9" width="10.625" style="27" customWidth="1"/>
    <col min="10" max="10" width="24.50390625" style="27" customWidth="1"/>
    <col min="11" max="11" width="15.50390625" style="27" customWidth="1"/>
    <col min="12" max="12" width="4.00390625" style="27" customWidth="1"/>
    <col min="13" max="13" width="3.375" style="27" customWidth="1"/>
    <col min="14" max="14" width="3.25390625" style="27" customWidth="1"/>
    <col min="15" max="15" width="8.375" style="27" customWidth="1"/>
    <col min="16" max="16" width="9.00390625" style="27" customWidth="1"/>
    <col min="17" max="17" width="6.25390625" style="181" customWidth="1"/>
    <col min="18" max="18" width="6.25390625" style="182" customWidth="1"/>
    <col min="19" max="16384" width="9.00390625" style="27" customWidth="1"/>
  </cols>
  <sheetData>
    <row r="1" spans="2:11" ht="18" customHeight="1">
      <c r="B1" s="259" t="s">
        <v>337</v>
      </c>
      <c r="C1" s="259"/>
      <c r="D1" s="259"/>
      <c r="E1" s="259"/>
      <c r="F1" s="258" t="s">
        <v>386</v>
      </c>
      <c r="G1" s="258"/>
      <c r="H1" s="258"/>
      <c r="I1" s="258"/>
      <c r="J1" s="258"/>
      <c r="K1" s="258"/>
    </row>
    <row r="2" spans="2:10" ht="18" customHeight="1">
      <c r="B2" s="263" t="s">
        <v>304</v>
      </c>
      <c r="C2" s="263"/>
      <c r="D2" s="40"/>
      <c r="H2" s="264" t="s">
        <v>305</v>
      </c>
      <c r="I2" s="264"/>
      <c r="J2" s="40"/>
    </row>
    <row r="3" spans="2:18" ht="18" customHeight="1">
      <c r="B3" s="174"/>
      <c r="C3" s="100"/>
      <c r="D3" s="175"/>
      <c r="E3" s="265" t="s">
        <v>375</v>
      </c>
      <c r="F3" s="265"/>
      <c r="G3" s="265"/>
      <c r="H3" s="265"/>
      <c r="I3" s="265"/>
      <c r="J3" s="265"/>
      <c r="K3" s="176"/>
      <c r="Q3" s="181">
        <f>SUM(Q4:Q84)</f>
        <v>0</v>
      </c>
      <c r="R3" s="182">
        <f>SUM(R4:R84)</f>
        <v>0</v>
      </c>
    </row>
    <row r="4" spans="2:11" ht="15.75" customHeight="1">
      <c r="B4" s="252">
        <v>1</v>
      </c>
      <c r="C4" s="47" t="s">
        <v>205</v>
      </c>
      <c r="D4" s="48" t="s">
        <v>312</v>
      </c>
      <c r="E4" s="49" t="s">
        <v>306</v>
      </c>
      <c r="F4" s="50"/>
      <c r="G4" s="50"/>
      <c r="H4" s="250">
        <v>1</v>
      </c>
      <c r="I4" s="51" t="s">
        <v>205</v>
      </c>
      <c r="J4" s="52" t="s">
        <v>313</v>
      </c>
      <c r="K4" s="52" t="s">
        <v>306</v>
      </c>
    </row>
    <row r="5" spans="2:14" ht="19.5" customHeight="1">
      <c r="B5" s="253"/>
      <c r="C5" s="28" t="s">
        <v>311</v>
      </c>
      <c r="D5" s="99">
        <f>IF(C5="","",IF('申込必要事項'!$D$3="","",'申込必要事項'!$D$3))</f>
      </c>
      <c r="E5" s="171"/>
      <c r="F5" s="50"/>
      <c r="G5" s="50"/>
      <c r="H5" s="251"/>
      <c r="I5" s="30" t="s">
        <v>311</v>
      </c>
      <c r="J5" s="97">
        <f>IF(I5="","",IF('申込必要事項'!$D$3="","",'申込必要事項'!$D$3))</f>
      </c>
      <c r="K5" s="172"/>
      <c r="N5" s="27" t="s">
        <v>329</v>
      </c>
    </row>
    <row r="6" spans="2:15" ht="15.75" customHeight="1">
      <c r="B6" s="48" t="s">
        <v>369</v>
      </c>
      <c r="C6" s="35" t="s">
        <v>309</v>
      </c>
      <c r="D6" s="34" t="s">
        <v>307</v>
      </c>
      <c r="E6" s="34" t="s">
        <v>197</v>
      </c>
      <c r="F6" s="50"/>
      <c r="G6" s="50"/>
      <c r="H6" s="170" t="s">
        <v>369</v>
      </c>
      <c r="I6" s="36" t="s">
        <v>308</v>
      </c>
      <c r="J6" s="37" t="s">
        <v>307</v>
      </c>
      <c r="K6" s="37" t="s">
        <v>197</v>
      </c>
      <c r="N6" s="13" t="s">
        <v>330</v>
      </c>
      <c r="O6" s="43">
        <v>13.8</v>
      </c>
    </row>
    <row r="7" spans="2:18" ht="19.5" customHeight="1">
      <c r="B7" s="48">
        <v>1</v>
      </c>
      <c r="C7" s="29"/>
      <c r="D7" s="14"/>
      <c r="E7" s="15"/>
      <c r="F7" s="50"/>
      <c r="G7" s="50"/>
      <c r="H7" s="170">
        <v>1</v>
      </c>
      <c r="I7" s="31"/>
      <c r="J7" s="16"/>
      <c r="K7" s="17"/>
      <c r="N7" s="13" t="s">
        <v>331</v>
      </c>
      <c r="O7" s="43">
        <v>13.9</v>
      </c>
      <c r="Q7" s="181">
        <f>IF(D7="","",1)</f>
      </c>
      <c r="R7" s="182">
        <f>IF(J7="","",1)</f>
      </c>
    </row>
    <row r="8" spans="2:15" ht="19.5" customHeight="1">
      <c r="B8" s="48">
        <v>2</v>
      </c>
      <c r="C8" s="29"/>
      <c r="D8" s="14"/>
      <c r="E8" s="15"/>
      <c r="F8" s="50"/>
      <c r="G8" s="50"/>
      <c r="H8" s="170">
        <v>2</v>
      </c>
      <c r="I8" s="31"/>
      <c r="J8" s="16"/>
      <c r="K8" s="17"/>
      <c r="N8" s="13" t="s">
        <v>332</v>
      </c>
      <c r="O8" s="43">
        <v>14.5</v>
      </c>
    </row>
    <row r="9" spans="2:15" ht="19.5" customHeight="1">
      <c r="B9" s="48">
        <v>3</v>
      </c>
      <c r="C9" s="29"/>
      <c r="D9" s="14"/>
      <c r="E9" s="15"/>
      <c r="F9" s="50"/>
      <c r="G9" s="50"/>
      <c r="H9" s="170">
        <v>3</v>
      </c>
      <c r="I9" s="31"/>
      <c r="J9" s="16"/>
      <c r="K9" s="17"/>
      <c r="M9" s="44" t="s">
        <v>335</v>
      </c>
      <c r="N9" s="44" t="s">
        <v>333</v>
      </c>
      <c r="O9" s="45">
        <v>14.6</v>
      </c>
    </row>
    <row r="10" spans="2:15" ht="19.5" customHeight="1">
      <c r="B10" s="48">
        <v>4</v>
      </c>
      <c r="C10" s="29"/>
      <c r="D10" s="14"/>
      <c r="E10" s="15"/>
      <c r="F10" s="50"/>
      <c r="G10" s="50"/>
      <c r="H10" s="170">
        <v>4</v>
      </c>
      <c r="I10" s="31"/>
      <c r="J10" s="16"/>
      <c r="K10" s="17"/>
      <c r="M10" s="260" t="s">
        <v>334</v>
      </c>
      <c r="N10" s="260"/>
      <c r="O10" s="43">
        <f>SUM(O6:O9)</f>
        <v>56.800000000000004</v>
      </c>
    </row>
    <row r="11" spans="2:15" ht="19.5" customHeight="1">
      <c r="B11" s="254" t="s">
        <v>370</v>
      </c>
      <c r="C11" s="29"/>
      <c r="D11" s="14"/>
      <c r="E11" s="15"/>
      <c r="F11" s="50"/>
      <c r="G11" s="50"/>
      <c r="H11" s="256" t="s">
        <v>370</v>
      </c>
      <c r="I11" s="31"/>
      <c r="J11" s="16"/>
      <c r="K11" s="17"/>
      <c r="O11" s="43">
        <v>-2.5</v>
      </c>
    </row>
    <row r="12" spans="2:15" ht="19.5" customHeight="1">
      <c r="B12" s="255"/>
      <c r="C12" s="29"/>
      <c r="D12" s="14"/>
      <c r="E12" s="15"/>
      <c r="F12" s="50"/>
      <c r="G12" s="50"/>
      <c r="H12" s="257"/>
      <c r="I12" s="31"/>
      <c r="J12" s="16"/>
      <c r="K12" s="17"/>
      <c r="M12" s="261" t="s">
        <v>336</v>
      </c>
      <c r="N12" s="262"/>
      <c r="O12" s="46">
        <f>O10+O11</f>
        <v>54.300000000000004</v>
      </c>
    </row>
    <row r="13" spans="2:11" ht="18" customHeight="1">
      <c r="B13" s="50"/>
      <c r="C13" s="18"/>
      <c r="D13" s="18"/>
      <c r="E13" s="18"/>
      <c r="F13" s="50"/>
      <c r="G13" s="50"/>
      <c r="H13" s="50"/>
      <c r="I13" s="18"/>
      <c r="J13" s="18"/>
      <c r="K13" s="18"/>
    </row>
    <row r="14" spans="2:11" ht="18" customHeight="1">
      <c r="B14" s="50"/>
      <c r="C14" s="18"/>
      <c r="D14" s="18"/>
      <c r="E14" s="18"/>
      <c r="F14" s="50"/>
      <c r="G14" s="50"/>
      <c r="H14" s="50"/>
      <c r="I14" s="18"/>
      <c r="J14" s="18"/>
      <c r="K14" s="18"/>
    </row>
    <row r="15" spans="2:11" ht="15.75" customHeight="1">
      <c r="B15" s="252">
        <v>2</v>
      </c>
      <c r="C15" s="32" t="s">
        <v>205</v>
      </c>
      <c r="D15" s="48" t="s">
        <v>312</v>
      </c>
      <c r="E15" s="34" t="s">
        <v>306</v>
      </c>
      <c r="F15" s="50"/>
      <c r="G15" s="50"/>
      <c r="H15" s="250">
        <v>2</v>
      </c>
      <c r="I15" s="36" t="s">
        <v>205</v>
      </c>
      <c r="J15" s="37" t="s">
        <v>313</v>
      </c>
      <c r="K15" s="37" t="s">
        <v>306</v>
      </c>
    </row>
    <row r="16" spans="2:11" ht="19.5" customHeight="1">
      <c r="B16" s="253"/>
      <c r="C16" s="28" t="s">
        <v>311</v>
      </c>
      <c r="D16" s="99">
        <f>IF(C16="","",IF('申込必要事項'!$D$3="","",'申込必要事項'!$D$3))</f>
      </c>
      <c r="E16" s="171"/>
      <c r="F16" s="50"/>
      <c r="G16" s="50"/>
      <c r="H16" s="251"/>
      <c r="I16" s="30" t="s">
        <v>311</v>
      </c>
      <c r="J16" s="97">
        <f>IF(I16="","",IF('申込必要事項'!$D$3="","",'申込必要事項'!$D$3))</f>
      </c>
      <c r="K16" s="172"/>
    </row>
    <row r="17" spans="2:11" ht="15.75" customHeight="1">
      <c r="B17" s="48" t="s">
        <v>369</v>
      </c>
      <c r="C17" s="35" t="s">
        <v>309</v>
      </c>
      <c r="D17" s="34" t="s">
        <v>307</v>
      </c>
      <c r="E17" s="34" t="s">
        <v>197</v>
      </c>
      <c r="F17" s="50"/>
      <c r="G17" s="50"/>
      <c r="H17" s="170" t="s">
        <v>369</v>
      </c>
      <c r="I17" s="36" t="s">
        <v>308</v>
      </c>
      <c r="J17" s="37" t="s">
        <v>307</v>
      </c>
      <c r="K17" s="37" t="s">
        <v>197</v>
      </c>
    </row>
    <row r="18" spans="2:18" ht="19.5" customHeight="1">
      <c r="B18" s="48">
        <v>1</v>
      </c>
      <c r="C18" s="29"/>
      <c r="D18" s="14"/>
      <c r="E18" s="15"/>
      <c r="F18" s="50"/>
      <c r="G18" s="50"/>
      <c r="H18" s="170">
        <v>1</v>
      </c>
      <c r="I18" s="31"/>
      <c r="J18" s="16"/>
      <c r="K18" s="17"/>
      <c r="Q18" s="181">
        <f>IF(D18="","",1)</f>
      </c>
      <c r="R18" s="182">
        <f>IF(J18="","",1)</f>
      </c>
    </row>
    <row r="19" spans="2:11" ht="19.5" customHeight="1">
      <c r="B19" s="48">
        <v>2</v>
      </c>
      <c r="C19" s="29"/>
      <c r="D19" s="14"/>
      <c r="E19" s="15"/>
      <c r="F19" s="50"/>
      <c r="G19" s="50"/>
      <c r="H19" s="170">
        <v>2</v>
      </c>
      <c r="I19" s="31"/>
      <c r="J19" s="16"/>
      <c r="K19" s="17"/>
    </row>
    <row r="20" spans="2:11" ht="19.5" customHeight="1">
      <c r="B20" s="48">
        <v>3</v>
      </c>
      <c r="C20" s="29"/>
      <c r="D20" s="14"/>
      <c r="E20" s="15"/>
      <c r="F20" s="50"/>
      <c r="G20" s="50"/>
      <c r="H20" s="170">
        <v>3</v>
      </c>
      <c r="I20" s="31"/>
      <c r="J20" s="16"/>
      <c r="K20" s="17"/>
    </row>
    <row r="21" spans="2:11" ht="19.5" customHeight="1">
      <c r="B21" s="48">
        <v>4</v>
      </c>
      <c r="C21" s="29"/>
      <c r="D21" s="14"/>
      <c r="E21" s="15"/>
      <c r="F21" s="50"/>
      <c r="G21" s="50"/>
      <c r="H21" s="170">
        <v>4</v>
      </c>
      <c r="I21" s="31"/>
      <c r="J21" s="16"/>
      <c r="K21" s="17"/>
    </row>
    <row r="22" spans="2:11" ht="19.5" customHeight="1">
      <c r="B22" s="254" t="s">
        <v>370</v>
      </c>
      <c r="C22" s="29"/>
      <c r="D22" s="14"/>
      <c r="E22" s="15"/>
      <c r="F22" s="50"/>
      <c r="G22" s="50"/>
      <c r="H22" s="256" t="s">
        <v>370</v>
      </c>
      <c r="I22" s="31"/>
      <c r="J22" s="16"/>
      <c r="K22" s="17"/>
    </row>
    <row r="23" spans="2:11" ht="19.5" customHeight="1">
      <c r="B23" s="255"/>
      <c r="C23" s="29"/>
      <c r="D23" s="14"/>
      <c r="E23" s="15"/>
      <c r="F23" s="50"/>
      <c r="G23" s="50"/>
      <c r="H23" s="257"/>
      <c r="I23" s="31"/>
      <c r="J23" s="16"/>
      <c r="K23" s="17"/>
    </row>
    <row r="24" spans="2:11" ht="18" customHeight="1">
      <c r="B24" s="50"/>
      <c r="C24" s="18"/>
      <c r="D24" s="18"/>
      <c r="E24" s="18"/>
      <c r="F24" s="50"/>
      <c r="G24" s="50"/>
      <c r="H24" s="50"/>
      <c r="I24" s="18"/>
      <c r="J24" s="18"/>
      <c r="K24" s="18"/>
    </row>
    <row r="25" spans="2:11" ht="18" customHeight="1">
      <c r="B25" s="50"/>
      <c r="C25" s="18"/>
      <c r="D25" s="18"/>
      <c r="E25" s="18"/>
      <c r="F25" s="50"/>
      <c r="G25" s="50"/>
      <c r="H25" s="50"/>
      <c r="I25" s="18"/>
      <c r="J25" s="18"/>
      <c r="K25" s="18"/>
    </row>
    <row r="26" spans="2:11" ht="15.75" customHeight="1">
      <c r="B26" s="252">
        <v>3</v>
      </c>
      <c r="C26" s="32" t="s">
        <v>205</v>
      </c>
      <c r="D26" s="48" t="s">
        <v>312</v>
      </c>
      <c r="E26" s="34" t="s">
        <v>306</v>
      </c>
      <c r="F26" s="50"/>
      <c r="G26" s="50"/>
      <c r="H26" s="250">
        <v>3</v>
      </c>
      <c r="I26" s="36" t="s">
        <v>205</v>
      </c>
      <c r="J26" s="52" t="s">
        <v>313</v>
      </c>
      <c r="K26" s="37" t="s">
        <v>306</v>
      </c>
    </row>
    <row r="27" spans="2:11" ht="19.5" customHeight="1">
      <c r="B27" s="253"/>
      <c r="C27" s="28" t="s">
        <v>311</v>
      </c>
      <c r="D27" s="99">
        <f>IF(C27="","",IF('申込必要事項'!$D$3="","",'申込必要事項'!$D$3))</f>
      </c>
      <c r="E27" s="171"/>
      <c r="F27" s="50"/>
      <c r="G27" s="50"/>
      <c r="H27" s="251"/>
      <c r="I27" s="30" t="s">
        <v>311</v>
      </c>
      <c r="J27" s="97">
        <f>IF(I27="","",IF('申込必要事項'!$D$3="","",'申込必要事項'!$D$3))</f>
      </c>
      <c r="K27" s="172"/>
    </row>
    <row r="28" spans="2:11" ht="15.75" customHeight="1">
      <c r="B28" s="48" t="s">
        <v>369</v>
      </c>
      <c r="C28" s="35" t="s">
        <v>309</v>
      </c>
      <c r="D28" s="34" t="s">
        <v>307</v>
      </c>
      <c r="E28" s="34" t="s">
        <v>197</v>
      </c>
      <c r="F28" s="50"/>
      <c r="G28" s="50"/>
      <c r="H28" s="170" t="s">
        <v>369</v>
      </c>
      <c r="I28" s="36" t="s">
        <v>308</v>
      </c>
      <c r="J28" s="37" t="s">
        <v>307</v>
      </c>
      <c r="K28" s="37" t="s">
        <v>197</v>
      </c>
    </row>
    <row r="29" spans="2:18" ht="19.5" customHeight="1">
      <c r="B29" s="48">
        <v>1</v>
      </c>
      <c r="C29" s="29"/>
      <c r="D29" s="14"/>
      <c r="E29" s="15"/>
      <c r="F29" s="50"/>
      <c r="G29" s="50"/>
      <c r="H29" s="170">
        <v>1</v>
      </c>
      <c r="I29" s="31"/>
      <c r="J29" s="16"/>
      <c r="K29" s="17"/>
      <c r="Q29" s="181">
        <f>IF(D29="","",1)</f>
      </c>
      <c r="R29" s="182">
        <f>IF(J29="","",1)</f>
      </c>
    </row>
    <row r="30" spans="2:11" ht="19.5" customHeight="1">
      <c r="B30" s="48">
        <v>2</v>
      </c>
      <c r="C30" s="29"/>
      <c r="D30" s="14"/>
      <c r="E30" s="15"/>
      <c r="F30" s="50"/>
      <c r="G30" s="50"/>
      <c r="H30" s="170">
        <v>2</v>
      </c>
      <c r="I30" s="31"/>
      <c r="J30" s="16"/>
      <c r="K30" s="17"/>
    </row>
    <row r="31" spans="2:11" ht="19.5" customHeight="1">
      <c r="B31" s="48">
        <v>3</v>
      </c>
      <c r="C31" s="29"/>
      <c r="D31" s="14"/>
      <c r="E31" s="15"/>
      <c r="F31" s="50"/>
      <c r="G31" s="50"/>
      <c r="H31" s="170">
        <v>3</v>
      </c>
      <c r="I31" s="31"/>
      <c r="J31" s="16"/>
      <c r="K31" s="17"/>
    </row>
    <row r="32" spans="2:11" ht="19.5" customHeight="1">
      <c r="B32" s="48">
        <v>4</v>
      </c>
      <c r="C32" s="29"/>
      <c r="D32" s="14"/>
      <c r="E32" s="15"/>
      <c r="F32" s="50"/>
      <c r="G32" s="50"/>
      <c r="H32" s="170">
        <v>4</v>
      </c>
      <c r="I32" s="31"/>
      <c r="J32" s="16"/>
      <c r="K32" s="17"/>
    </row>
    <row r="33" spans="2:11" ht="19.5" customHeight="1">
      <c r="B33" s="254" t="s">
        <v>370</v>
      </c>
      <c r="C33" s="29"/>
      <c r="D33" s="14"/>
      <c r="E33" s="15"/>
      <c r="F33" s="50"/>
      <c r="G33" s="50"/>
      <c r="H33" s="256" t="s">
        <v>370</v>
      </c>
      <c r="I33" s="31"/>
      <c r="J33" s="16"/>
      <c r="K33" s="17"/>
    </row>
    <row r="34" spans="2:11" ht="19.5" customHeight="1">
      <c r="B34" s="255"/>
      <c r="C34" s="29"/>
      <c r="D34" s="14"/>
      <c r="E34" s="15"/>
      <c r="F34" s="50"/>
      <c r="G34" s="50"/>
      <c r="H34" s="257"/>
      <c r="I34" s="31"/>
      <c r="J34" s="16"/>
      <c r="K34" s="17"/>
    </row>
    <row r="35" spans="2:11" ht="18" customHeight="1">
      <c r="B35" s="50"/>
      <c r="C35" s="18"/>
      <c r="D35" s="18"/>
      <c r="E35" s="18"/>
      <c r="F35" s="50"/>
      <c r="G35" s="50"/>
      <c r="H35" s="50"/>
      <c r="I35" s="18"/>
      <c r="J35" s="18"/>
      <c r="K35" s="18"/>
    </row>
    <row r="36" spans="2:11" ht="18" customHeight="1">
      <c r="B36" s="50"/>
      <c r="C36" s="18"/>
      <c r="D36" s="18"/>
      <c r="E36" s="18"/>
      <c r="F36" s="50"/>
      <c r="G36" s="50"/>
      <c r="H36" s="50"/>
      <c r="I36" s="18"/>
      <c r="J36" s="18"/>
      <c r="K36" s="18"/>
    </row>
    <row r="37" spans="2:11" ht="15.75" customHeight="1">
      <c r="B37" s="252">
        <v>4</v>
      </c>
      <c r="C37" s="32" t="s">
        <v>205</v>
      </c>
      <c r="D37" s="48" t="s">
        <v>312</v>
      </c>
      <c r="E37" s="34" t="s">
        <v>306</v>
      </c>
      <c r="F37" s="50"/>
      <c r="G37" s="50"/>
      <c r="H37" s="250">
        <v>4</v>
      </c>
      <c r="I37" s="36" t="s">
        <v>205</v>
      </c>
      <c r="J37" s="52" t="s">
        <v>313</v>
      </c>
      <c r="K37" s="37" t="s">
        <v>306</v>
      </c>
    </row>
    <row r="38" spans="2:11" ht="19.5" customHeight="1">
      <c r="B38" s="253"/>
      <c r="C38" s="28" t="s">
        <v>311</v>
      </c>
      <c r="D38" s="99">
        <f>IF(C38="","",IF('申込必要事項'!$D$3="","",'申込必要事項'!$D$3))</f>
      </c>
      <c r="E38" s="171"/>
      <c r="F38" s="50"/>
      <c r="G38" s="50"/>
      <c r="H38" s="251"/>
      <c r="I38" s="30" t="s">
        <v>311</v>
      </c>
      <c r="J38" s="97">
        <f>IF(I38="","",IF('申込必要事項'!$D$3="","",'申込必要事項'!$D$3))</f>
      </c>
      <c r="K38" s="172"/>
    </row>
    <row r="39" spans="2:11" ht="15.75" customHeight="1">
      <c r="B39" s="48" t="s">
        <v>369</v>
      </c>
      <c r="C39" s="35" t="s">
        <v>309</v>
      </c>
      <c r="D39" s="34" t="s">
        <v>307</v>
      </c>
      <c r="E39" s="34" t="s">
        <v>197</v>
      </c>
      <c r="F39" s="50"/>
      <c r="G39" s="50"/>
      <c r="H39" s="170" t="s">
        <v>369</v>
      </c>
      <c r="I39" s="36" t="s">
        <v>308</v>
      </c>
      <c r="J39" s="37" t="s">
        <v>307</v>
      </c>
      <c r="K39" s="37" t="s">
        <v>197</v>
      </c>
    </row>
    <row r="40" spans="2:18" ht="19.5" customHeight="1">
      <c r="B40" s="48">
        <v>1</v>
      </c>
      <c r="C40" s="29"/>
      <c r="D40" s="14"/>
      <c r="E40" s="15"/>
      <c r="F40" s="50"/>
      <c r="G40" s="50"/>
      <c r="H40" s="170">
        <v>1</v>
      </c>
      <c r="I40" s="31"/>
      <c r="J40" s="16"/>
      <c r="K40" s="17"/>
      <c r="Q40" s="181">
        <f>IF(D40="","",1)</f>
      </c>
      <c r="R40" s="182">
        <f>IF(J40="","",1)</f>
      </c>
    </row>
    <row r="41" spans="2:11" ht="19.5" customHeight="1">
      <c r="B41" s="48">
        <v>2</v>
      </c>
      <c r="C41" s="29"/>
      <c r="D41" s="14"/>
      <c r="E41" s="15"/>
      <c r="F41" s="50"/>
      <c r="G41" s="50"/>
      <c r="H41" s="170">
        <v>2</v>
      </c>
      <c r="I41" s="31"/>
      <c r="J41" s="16"/>
      <c r="K41" s="17"/>
    </row>
    <row r="42" spans="2:11" ht="19.5" customHeight="1">
      <c r="B42" s="48">
        <v>3</v>
      </c>
      <c r="C42" s="29"/>
      <c r="D42" s="14"/>
      <c r="E42" s="15"/>
      <c r="F42" s="50"/>
      <c r="G42" s="50"/>
      <c r="H42" s="170">
        <v>3</v>
      </c>
      <c r="I42" s="31"/>
      <c r="J42" s="16"/>
      <c r="K42" s="17"/>
    </row>
    <row r="43" spans="2:11" ht="19.5" customHeight="1">
      <c r="B43" s="48">
        <v>4</v>
      </c>
      <c r="C43" s="29"/>
      <c r="D43" s="14"/>
      <c r="E43" s="15"/>
      <c r="F43" s="50"/>
      <c r="G43" s="50"/>
      <c r="H43" s="170">
        <v>4</v>
      </c>
      <c r="I43" s="31"/>
      <c r="J43" s="16"/>
      <c r="K43" s="17"/>
    </row>
    <row r="44" spans="2:11" ht="19.5" customHeight="1">
      <c r="B44" s="254" t="s">
        <v>370</v>
      </c>
      <c r="C44" s="29"/>
      <c r="D44" s="14"/>
      <c r="E44" s="15"/>
      <c r="F44" s="50"/>
      <c r="G44" s="50"/>
      <c r="H44" s="256" t="s">
        <v>370</v>
      </c>
      <c r="I44" s="31"/>
      <c r="J44" s="16"/>
      <c r="K44" s="17"/>
    </row>
    <row r="45" spans="2:11" ht="19.5" customHeight="1">
      <c r="B45" s="255"/>
      <c r="C45" s="29"/>
      <c r="D45" s="14"/>
      <c r="E45" s="15"/>
      <c r="F45" s="50"/>
      <c r="G45" s="50"/>
      <c r="H45" s="257"/>
      <c r="I45" s="31"/>
      <c r="J45" s="16"/>
      <c r="K45" s="17"/>
    </row>
    <row r="46" spans="2:11" ht="18" customHeight="1">
      <c r="B46" s="50"/>
      <c r="C46" s="18"/>
      <c r="D46" s="18"/>
      <c r="E46" s="18"/>
      <c r="F46" s="50"/>
      <c r="G46" s="50"/>
      <c r="H46" s="50"/>
      <c r="I46" s="18"/>
      <c r="J46" s="18"/>
      <c r="K46" s="18"/>
    </row>
    <row r="47" spans="2:11" ht="18" customHeight="1">
      <c r="B47" s="50"/>
      <c r="C47" s="18"/>
      <c r="D47" s="18"/>
      <c r="E47" s="18"/>
      <c r="F47" s="50"/>
      <c r="G47" s="50"/>
      <c r="H47" s="50"/>
      <c r="I47" s="18"/>
      <c r="J47" s="18"/>
      <c r="K47" s="18"/>
    </row>
    <row r="48" spans="2:11" ht="15.75" customHeight="1">
      <c r="B48" s="252">
        <v>5</v>
      </c>
      <c r="C48" s="32" t="s">
        <v>205</v>
      </c>
      <c r="D48" s="48" t="s">
        <v>312</v>
      </c>
      <c r="E48" s="34" t="s">
        <v>306</v>
      </c>
      <c r="F48" s="50"/>
      <c r="G48" s="50"/>
      <c r="H48" s="250">
        <v>5</v>
      </c>
      <c r="I48" s="36" t="s">
        <v>205</v>
      </c>
      <c r="J48" s="52" t="s">
        <v>313</v>
      </c>
      <c r="K48" s="37" t="s">
        <v>306</v>
      </c>
    </row>
    <row r="49" spans="2:11" ht="19.5" customHeight="1">
      <c r="B49" s="253"/>
      <c r="C49" s="28" t="s">
        <v>311</v>
      </c>
      <c r="D49" s="99">
        <f>IF(C49="","",IF('申込必要事項'!$D$3="","",'申込必要事項'!$D$3))</f>
      </c>
      <c r="E49" s="171"/>
      <c r="F49" s="50"/>
      <c r="G49" s="50"/>
      <c r="H49" s="251"/>
      <c r="I49" s="30" t="s">
        <v>311</v>
      </c>
      <c r="J49" s="97">
        <f>IF(I49="","",IF('申込必要事項'!$D$3="","",'申込必要事項'!$D$3))</f>
      </c>
      <c r="K49" s="172"/>
    </row>
    <row r="50" spans="2:11" ht="15.75" customHeight="1">
      <c r="B50" s="48" t="s">
        <v>369</v>
      </c>
      <c r="C50" s="35" t="s">
        <v>309</v>
      </c>
      <c r="D50" s="34" t="s">
        <v>307</v>
      </c>
      <c r="E50" s="34" t="s">
        <v>197</v>
      </c>
      <c r="F50" s="50"/>
      <c r="G50" s="50"/>
      <c r="H50" s="170" t="s">
        <v>369</v>
      </c>
      <c r="I50" s="36" t="s">
        <v>308</v>
      </c>
      <c r="J50" s="37" t="s">
        <v>307</v>
      </c>
      <c r="K50" s="37" t="s">
        <v>197</v>
      </c>
    </row>
    <row r="51" spans="2:18" ht="19.5" customHeight="1">
      <c r="B51" s="48">
        <v>1</v>
      </c>
      <c r="C51" s="29"/>
      <c r="D51" s="14"/>
      <c r="E51" s="15"/>
      <c r="F51" s="50"/>
      <c r="G51" s="50"/>
      <c r="H51" s="170">
        <v>1</v>
      </c>
      <c r="I51" s="31"/>
      <c r="J51" s="16"/>
      <c r="K51" s="17"/>
      <c r="Q51" s="181">
        <f>IF(D51="","",1)</f>
      </c>
      <c r="R51" s="182">
        <f>IF(J51="","",1)</f>
      </c>
    </row>
    <row r="52" spans="2:11" ht="19.5" customHeight="1">
      <c r="B52" s="48">
        <v>2</v>
      </c>
      <c r="C52" s="29"/>
      <c r="D52" s="14"/>
      <c r="E52" s="15"/>
      <c r="F52" s="50"/>
      <c r="G52" s="50"/>
      <c r="H52" s="170">
        <v>2</v>
      </c>
      <c r="I52" s="31"/>
      <c r="J52" s="16"/>
      <c r="K52" s="17"/>
    </row>
    <row r="53" spans="2:11" ht="19.5" customHeight="1">
      <c r="B53" s="48">
        <v>3</v>
      </c>
      <c r="C53" s="29"/>
      <c r="D53" s="14"/>
      <c r="E53" s="15"/>
      <c r="F53" s="50"/>
      <c r="G53" s="50"/>
      <c r="H53" s="170">
        <v>3</v>
      </c>
      <c r="I53" s="31"/>
      <c r="J53" s="16"/>
      <c r="K53" s="17"/>
    </row>
    <row r="54" spans="2:11" ht="19.5" customHeight="1">
      <c r="B54" s="48">
        <v>4</v>
      </c>
      <c r="C54" s="29"/>
      <c r="D54" s="14"/>
      <c r="E54" s="15"/>
      <c r="F54" s="50"/>
      <c r="G54" s="50"/>
      <c r="H54" s="170">
        <v>4</v>
      </c>
      <c r="I54" s="31"/>
      <c r="J54" s="16"/>
      <c r="K54" s="17"/>
    </row>
    <row r="55" spans="2:11" ht="19.5" customHeight="1">
      <c r="B55" s="254" t="s">
        <v>370</v>
      </c>
      <c r="C55" s="29"/>
      <c r="D55" s="14"/>
      <c r="E55" s="15"/>
      <c r="F55" s="50"/>
      <c r="G55" s="50"/>
      <c r="H55" s="256" t="s">
        <v>370</v>
      </c>
      <c r="I55" s="31"/>
      <c r="J55" s="16"/>
      <c r="K55" s="17"/>
    </row>
    <row r="56" spans="2:11" ht="19.5" customHeight="1">
      <c r="B56" s="255"/>
      <c r="C56" s="29"/>
      <c r="D56" s="14"/>
      <c r="E56" s="15"/>
      <c r="F56" s="50"/>
      <c r="G56" s="50"/>
      <c r="H56" s="257"/>
      <c r="I56" s="31"/>
      <c r="J56" s="16"/>
      <c r="K56" s="17"/>
    </row>
    <row r="57" spans="2:11" ht="18" customHeight="1">
      <c r="B57" s="50"/>
      <c r="C57" s="18"/>
      <c r="D57" s="18"/>
      <c r="E57" s="18"/>
      <c r="F57" s="50"/>
      <c r="G57" s="50"/>
      <c r="H57" s="50"/>
      <c r="I57" s="18"/>
      <c r="J57" s="18"/>
      <c r="K57" s="18"/>
    </row>
    <row r="58" spans="2:11" ht="18" customHeight="1">
      <c r="B58" s="50"/>
      <c r="C58" s="18"/>
      <c r="D58" s="18"/>
      <c r="E58" s="18"/>
      <c r="F58" s="50"/>
      <c r="G58" s="50"/>
      <c r="H58" s="50"/>
      <c r="I58" s="18"/>
      <c r="J58" s="18"/>
      <c r="K58" s="18"/>
    </row>
    <row r="59" spans="2:11" ht="15.75" customHeight="1">
      <c r="B59" s="252">
        <v>6</v>
      </c>
      <c r="C59" s="32" t="s">
        <v>205</v>
      </c>
      <c r="D59" s="48" t="s">
        <v>312</v>
      </c>
      <c r="E59" s="34" t="s">
        <v>306</v>
      </c>
      <c r="F59" s="50"/>
      <c r="G59" s="50"/>
      <c r="H59" s="250">
        <v>6</v>
      </c>
      <c r="I59" s="36" t="s">
        <v>205</v>
      </c>
      <c r="J59" s="52" t="s">
        <v>313</v>
      </c>
      <c r="K59" s="37" t="s">
        <v>306</v>
      </c>
    </row>
    <row r="60" spans="2:11" ht="19.5" customHeight="1">
      <c r="B60" s="253"/>
      <c r="C60" s="28" t="s">
        <v>311</v>
      </c>
      <c r="D60" s="99">
        <f>IF(C60="","",IF('申込必要事項'!$D$3="","",'申込必要事項'!$D$3))</f>
      </c>
      <c r="E60" s="171"/>
      <c r="F60" s="50"/>
      <c r="G60" s="50"/>
      <c r="H60" s="251"/>
      <c r="I60" s="30" t="s">
        <v>311</v>
      </c>
      <c r="J60" s="97">
        <f>IF(I60="","",IF('申込必要事項'!$D$3="","",'申込必要事項'!$D$3))</f>
      </c>
      <c r="K60" s="172"/>
    </row>
    <row r="61" spans="2:11" ht="15.75" customHeight="1">
      <c r="B61" s="48" t="s">
        <v>369</v>
      </c>
      <c r="C61" s="35" t="s">
        <v>309</v>
      </c>
      <c r="D61" s="34" t="s">
        <v>307</v>
      </c>
      <c r="E61" s="34" t="s">
        <v>197</v>
      </c>
      <c r="F61" s="50"/>
      <c r="G61" s="50"/>
      <c r="H61" s="170" t="s">
        <v>369</v>
      </c>
      <c r="I61" s="36" t="s">
        <v>308</v>
      </c>
      <c r="J61" s="37" t="s">
        <v>307</v>
      </c>
      <c r="K61" s="37" t="s">
        <v>197</v>
      </c>
    </row>
    <row r="62" spans="2:18" ht="19.5" customHeight="1">
      <c r="B62" s="48">
        <v>1</v>
      </c>
      <c r="C62" s="29"/>
      <c r="D62" s="14"/>
      <c r="E62" s="15"/>
      <c r="F62" s="50"/>
      <c r="G62" s="50"/>
      <c r="H62" s="170">
        <v>1</v>
      </c>
      <c r="I62" s="31"/>
      <c r="J62" s="16"/>
      <c r="K62" s="17"/>
      <c r="Q62" s="181">
        <f>IF(D62="","",1)</f>
      </c>
      <c r="R62" s="182">
        <f>IF(J62="","",1)</f>
      </c>
    </row>
    <row r="63" spans="2:11" ht="19.5" customHeight="1">
      <c r="B63" s="48">
        <v>2</v>
      </c>
      <c r="C63" s="29"/>
      <c r="D63" s="14"/>
      <c r="E63" s="15"/>
      <c r="F63" s="50"/>
      <c r="G63" s="50"/>
      <c r="H63" s="170">
        <v>2</v>
      </c>
      <c r="I63" s="31"/>
      <c r="J63" s="16"/>
      <c r="K63" s="17"/>
    </row>
    <row r="64" spans="2:11" ht="19.5" customHeight="1">
      <c r="B64" s="48">
        <v>3</v>
      </c>
      <c r="C64" s="29"/>
      <c r="D64" s="14"/>
      <c r="E64" s="15"/>
      <c r="F64" s="50"/>
      <c r="G64" s="50"/>
      <c r="H64" s="170">
        <v>3</v>
      </c>
      <c r="I64" s="31"/>
      <c r="J64" s="16"/>
      <c r="K64" s="17"/>
    </row>
    <row r="65" spans="2:11" ht="19.5" customHeight="1">
      <c r="B65" s="48">
        <v>4</v>
      </c>
      <c r="C65" s="29"/>
      <c r="D65" s="14"/>
      <c r="E65" s="15"/>
      <c r="F65" s="50"/>
      <c r="G65" s="50"/>
      <c r="H65" s="170">
        <v>4</v>
      </c>
      <c r="I65" s="31"/>
      <c r="J65" s="16"/>
      <c r="K65" s="17"/>
    </row>
    <row r="66" spans="2:11" ht="19.5" customHeight="1">
      <c r="B66" s="254" t="s">
        <v>370</v>
      </c>
      <c r="C66" s="29"/>
      <c r="D66" s="14"/>
      <c r="E66" s="15"/>
      <c r="F66" s="50"/>
      <c r="G66" s="50"/>
      <c r="H66" s="256" t="s">
        <v>370</v>
      </c>
      <c r="I66" s="31"/>
      <c r="J66" s="16"/>
      <c r="K66" s="17"/>
    </row>
    <row r="67" spans="2:11" ht="19.5" customHeight="1">
      <c r="B67" s="255"/>
      <c r="C67" s="29"/>
      <c r="D67" s="14"/>
      <c r="E67" s="15"/>
      <c r="F67" s="50"/>
      <c r="G67" s="50"/>
      <c r="H67" s="257"/>
      <c r="I67" s="31"/>
      <c r="J67" s="16"/>
      <c r="K67" s="17"/>
    </row>
    <row r="68" spans="2:11" ht="18" customHeight="1">
      <c r="B68" s="50"/>
      <c r="C68" s="18"/>
      <c r="D68" s="18"/>
      <c r="E68" s="18"/>
      <c r="F68" s="50"/>
      <c r="G68" s="50"/>
      <c r="H68" s="50"/>
      <c r="I68" s="18"/>
      <c r="J68" s="18"/>
      <c r="K68" s="18"/>
    </row>
    <row r="69" spans="2:11" ht="18" customHeight="1">
      <c r="B69" s="50"/>
      <c r="C69" s="18"/>
      <c r="D69" s="18"/>
      <c r="E69" s="18"/>
      <c r="F69" s="50"/>
      <c r="G69" s="50"/>
      <c r="H69" s="50"/>
      <c r="I69" s="18"/>
      <c r="J69" s="18"/>
      <c r="K69" s="18"/>
    </row>
    <row r="70" spans="2:11" ht="15.75" customHeight="1">
      <c r="B70" s="252">
        <v>7</v>
      </c>
      <c r="C70" s="32" t="s">
        <v>205</v>
      </c>
      <c r="D70" s="48" t="s">
        <v>312</v>
      </c>
      <c r="E70" s="34" t="s">
        <v>306</v>
      </c>
      <c r="F70" s="50"/>
      <c r="G70" s="50"/>
      <c r="H70" s="250">
        <v>7</v>
      </c>
      <c r="I70" s="36" t="s">
        <v>205</v>
      </c>
      <c r="J70" s="52" t="s">
        <v>313</v>
      </c>
      <c r="K70" s="37" t="s">
        <v>306</v>
      </c>
    </row>
    <row r="71" spans="2:11" ht="19.5" customHeight="1">
      <c r="B71" s="253"/>
      <c r="C71" s="28" t="s">
        <v>311</v>
      </c>
      <c r="D71" s="99">
        <f>IF(C71="","",IF('申込必要事項'!$D$3="","",'申込必要事項'!$D$3))</f>
      </c>
      <c r="E71" s="171"/>
      <c r="F71" s="50"/>
      <c r="G71" s="50"/>
      <c r="H71" s="251"/>
      <c r="I71" s="30" t="s">
        <v>311</v>
      </c>
      <c r="J71" s="97">
        <f>IF(I71="","",IF('申込必要事項'!$D$3="","",'申込必要事項'!$D$3))</f>
      </c>
      <c r="K71" s="172"/>
    </row>
    <row r="72" spans="2:11" ht="15.75" customHeight="1">
      <c r="B72" s="48" t="s">
        <v>369</v>
      </c>
      <c r="C72" s="35" t="s">
        <v>309</v>
      </c>
      <c r="D72" s="34" t="s">
        <v>307</v>
      </c>
      <c r="E72" s="34" t="s">
        <v>197</v>
      </c>
      <c r="F72" s="50"/>
      <c r="G72" s="50"/>
      <c r="H72" s="170" t="s">
        <v>369</v>
      </c>
      <c r="I72" s="36" t="s">
        <v>308</v>
      </c>
      <c r="J72" s="37" t="s">
        <v>307</v>
      </c>
      <c r="K72" s="37" t="s">
        <v>197</v>
      </c>
    </row>
    <row r="73" spans="2:18" ht="19.5" customHeight="1">
      <c r="B73" s="48">
        <v>1</v>
      </c>
      <c r="C73" s="29"/>
      <c r="D73" s="14"/>
      <c r="E73" s="15"/>
      <c r="F73" s="50"/>
      <c r="G73" s="50"/>
      <c r="H73" s="170">
        <v>1</v>
      </c>
      <c r="I73" s="31"/>
      <c r="J73" s="16"/>
      <c r="K73" s="17"/>
      <c r="Q73" s="181">
        <f>IF(D73="","",1)</f>
      </c>
      <c r="R73" s="182">
        <f>IF(J73="","",1)</f>
      </c>
    </row>
    <row r="74" spans="2:11" ht="19.5" customHeight="1">
      <c r="B74" s="48">
        <v>2</v>
      </c>
      <c r="C74" s="29"/>
      <c r="D74" s="14"/>
      <c r="E74" s="15"/>
      <c r="F74" s="50"/>
      <c r="G74" s="50"/>
      <c r="H74" s="170">
        <v>2</v>
      </c>
      <c r="I74" s="31"/>
      <c r="J74" s="16"/>
      <c r="K74" s="17"/>
    </row>
    <row r="75" spans="2:11" ht="19.5" customHeight="1">
      <c r="B75" s="48">
        <v>3</v>
      </c>
      <c r="C75" s="29"/>
      <c r="D75" s="14"/>
      <c r="E75" s="15"/>
      <c r="F75" s="50"/>
      <c r="G75" s="50"/>
      <c r="H75" s="170">
        <v>3</v>
      </c>
      <c r="I75" s="31"/>
      <c r="J75" s="16"/>
      <c r="K75" s="17"/>
    </row>
    <row r="76" spans="2:11" ht="19.5" customHeight="1">
      <c r="B76" s="48">
        <v>4</v>
      </c>
      <c r="C76" s="29"/>
      <c r="D76" s="14"/>
      <c r="E76" s="15"/>
      <c r="F76" s="50"/>
      <c r="G76" s="50"/>
      <c r="H76" s="170">
        <v>4</v>
      </c>
      <c r="I76" s="31"/>
      <c r="J76" s="16"/>
      <c r="K76" s="17"/>
    </row>
    <row r="77" spans="2:11" ht="19.5" customHeight="1">
      <c r="B77" s="254" t="s">
        <v>370</v>
      </c>
      <c r="C77" s="29"/>
      <c r="D77" s="14"/>
      <c r="E77" s="15"/>
      <c r="F77" s="50"/>
      <c r="G77" s="50"/>
      <c r="H77" s="256" t="s">
        <v>370</v>
      </c>
      <c r="I77" s="31"/>
      <c r="J77" s="16"/>
      <c r="K77" s="17"/>
    </row>
    <row r="78" spans="2:11" ht="19.5" customHeight="1">
      <c r="B78" s="255"/>
      <c r="C78" s="29"/>
      <c r="D78" s="14"/>
      <c r="E78" s="15"/>
      <c r="F78" s="50"/>
      <c r="G78" s="50"/>
      <c r="H78" s="257"/>
      <c r="I78" s="31"/>
      <c r="J78" s="16"/>
      <c r="K78" s="17"/>
    </row>
  </sheetData>
  <sheetProtection sheet="1" objects="1" scenarios="1"/>
  <mergeCells count="35">
    <mergeCell ref="F1:K1"/>
    <mergeCell ref="B1:E1"/>
    <mergeCell ref="M10:N10"/>
    <mergeCell ref="M12:N12"/>
    <mergeCell ref="B2:C2"/>
    <mergeCell ref="H2:I2"/>
    <mergeCell ref="B11:B12"/>
    <mergeCell ref="H11:H12"/>
    <mergeCell ref="E3:J3"/>
    <mergeCell ref="B22:B23"/>
    <mergeCell ref="B33:B34"/>
    <mergeCell ref="B44:B45"/>
    <mergeCell ref="B55:B56"/>
    <mergeCell ref="B48:B49"/>
    <mergeCell ref="H22:H23"/>
    <mergeCell ref="H33:H34"/>
    <mergeCell ref="H44:H45"/>
    <mergeCell ref="H55:H56"/>
    <mergeCell ref="H48:H49"/>
    <mergeCell ref="B77:B78"/>
    <mergeCell ref="H77:H78"/>
    <mergeCell ref="H4:H5"/>
    <mergeCell ref="H15:H16"/>
    <mergeCell ref="H26:H27"/>
    <mergeCell ref="H37:H38"/>
    <mergeCell ref="B4:B5"/>
    <mergeCell ref="B15:B16"/>
    <mergeCell ref="B26:B27"/>
    <mergeCell ref="B37:B38"/>
    <mergeCell ref="H59:H60"/>
    <mergeCell ref="H70:H71"/>
    <mergeCell ref="B70:B71"/>
    <mergeCell ref="B66:B67"/>
    <mergeCell ref="H66:H67"/>
    <mergeCell ref="B59:B60"/>
  </mergeCells>
  <dataValidations count="2">
    <dataValidation type="list" allowBlank="1" showInputMessage="1" showErrorMessage="1" sqref="I5 I60 I49 I38 I27 I16 C60 C49 C38 C27 C16 C5 I71 C71">
      <formula1>"4×100mR"</formula1>
    </dataValidation>
    <dataValidation allowBlank="1" showInputMessage="1" imeMode="on" sqref="D5 D60 J38 J27 J16 J5 D49 D38 D27 D16 J60 J49 D71 J71"/>
  </dataValidations>
  <printOptions/>
  <pageMargins left="0.35433070866141736" right="0.35433070866141736" top="0.56" bottom="0.19" header="0.5118110236220472" footer="0.3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2019-07-08T01:43:53Z</cp:lastPrinted>
  <dcterms:created xsi:type="dcterms:W3CDTF">2008-02-20T03:31:46Z</dcterms:created>
  <dcterms:modified xsi:type="dcterms:W3CDTF">2019-07-26T02:21:19Z</dcterms:modified>
  <cp:category/>
  <cp:version/>
  <cp:contentType/>
  <cp:contentStatus/>
</cp:coreProperties>
</file>