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所属名一覧" sheetId="3" r:id="rId3"/>
    <sheet name="申込フォーム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'最初にご確認ください'!$B$1:$Q$72</definedName>
    <definedName name="_xlnm.Print_Area" localSheetId="8">'参加人数'!$A$1:$F$22</definedName>
    <definedName name="_xlnm.Print_Area" localSheetId="3">'申込フォーム'!$A$1:$AB$50</definedName>
    <definedName name="_xlnm.Print_Titles" localSheetId="3">'申込フォーム'!$1:$9</definedName>
  </definedNames>
  <calcPr fullCalcOnLoad="1"/>
</workbook>
</file>

<file path=xl/sharedStrings.xml><?xml version="1.0" encoding="utf-8"?>
<sst xmlns="http://schemas.openxmlformats.org/spreadsheetml/2006/main" count="781" uniqueCount="547">
  <si>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</si>
  <si>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</si>
  <si>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</si>
  <si>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</si>
  <si>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</si>
  <si>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</si>
  <si>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</si>
  <si>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</si>
  <si>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</si>
  <si>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</si>
  <si>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</si>
  <si>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</si>
  <si>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</si>
  <si>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</si>
  <si>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</si>
  <si>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</si>
  <si>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</si>
  <si>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</si>
  <si>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</si>
  <si>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</si>
  <si>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</si>
  <si>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</si>
  <si>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</si>
  <si>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</si>
  <si>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</si>
  <si>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</si>
  <si>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</si>
  <si>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</si>
  <si>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</si>
  <si>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</si>
  <si>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</si>
  <si>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</si>
  <si>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</si>
  <si>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</si>
  <si>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</si>
  <si>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</si>
  <si>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</si>
  <si>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</si>
  <si>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</si>
  <si>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</si>
  <si>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</si>
  <si>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</si>
  <si>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</si>
  <si>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</si>
  <si>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</si>
  <si>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</si>
  <si>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</si>
  <si>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</si>
  <si>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</si>
  <si>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</si>
  <si>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</si>
  <si>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</si>
  <si>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</si>
  <si>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</si>
  <si>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</si>
  <si>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</si>
  <si>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</si>
  <si>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</si>
  <si>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</si>
  <si>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</si>
  <si>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</si>
  <si>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</si>
  <si>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</si>
  <si>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</si>
  <si>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</si>
  <si>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</si>
  <si>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</si>
  <si>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</si>
  <si>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</si>
  <si>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</si>
  <si>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</si>
  <si>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</si>
  <si>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</si>
  <si>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</si>
  <si>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</si>
  <si>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</si>
  <si>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</si>
  <si>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</si>
  <si>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</si>
  <si>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</si>
  <si>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</si>
  <si>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</si>
  <si>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</si>
  <si>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</si>
  <si>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</si>
  <si>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</si>
  <si>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</si>
  <si>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</si>
  <si>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</si>
  <si>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</si>
  <si>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</si>
  <si>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</si>
  <si>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</si>
  <si>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</si>
  <si>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</si>
  <si>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</si>
  <si>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</si>
  <si>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</si>
  <si>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</si>
  <si>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</si>
  <si>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</si>
  <si>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</si>
  <si>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</si>
  <si>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</si>
  <si>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</si>
  <si>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</si>
  <si>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</si>
  <si>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</si>
  <si>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</si>
  <si>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</si>
  <si>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</si>
  <si>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</si>
  <si>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</si>
  <si>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</si>
  <si>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</si>
  <si>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</si>
  <si>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</si>
  <si>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</si>
  <si>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</si>
  <si>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</si>
  <si>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</si>
  <si>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</si>
  <si>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</si>
  <si>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</si>
  <si>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</si>
  <si>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</si>
  <si>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</si>
  <si>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</si>
  <si>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</si>
  <si>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</si>
  <si>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</si>
  <si>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</si>
  <si>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</si>
  <si>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</si>
  <si>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</si>
  <si>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</si>
  <si>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</si>
  <si>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</si>
  <si>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</si>
  <si>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</si>
  <si>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</si>
  <si>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</si>
  <si>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</si>
  <si>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</si>
  <si>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</si>
  <si>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</si>
  <si>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</si>
  <si>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</si>
  <si>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</si>
  <si>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</si>
  <si>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</si>
  <si>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</si>
  <si>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</si>
  <si>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</si>
  <si>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</si>
  <si>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</si>
  <si>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</si>
  <si>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</si>
  <si>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</si>
  <si>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</si>
  <si>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</si>
  <si>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</si>
  <si>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</si>
  <si>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</si>
  <si>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</si>
  <si>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</si>
  <si>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</si>
  <si>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</si>
  <si>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</si>
  <si>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</si>
  <si>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</si>
  <si>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</si>
  <si>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</si>
  <si>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</si>
  <si>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</si>
  <si>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</si>
  <si>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</si>
  <si>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</si>
  <si>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</si>
  <si>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</si>
  <si>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</si>
  <si>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</si>
  <si>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</si>
  <si>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</si>
  <si>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</si>
  <si>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</si>
  <si>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</si>
  <si>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</si>
  <si>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</si>
  <si>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</si>
  <si>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</si>
  <si>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</si>
  <si>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</si>
  <si>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</si>
  <si>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</si>
  <si>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</si>
  <si>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</si>
  <si>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</si>
  <si>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</si>
  <si>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</si>
  <si>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</si>
  <si>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</si>
  <si>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</si>
  <si>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</si>
  <si>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</si>
  <si>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</si>
  <si>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</si>
  <si>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</si>
  <si>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</si>
  <si>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</si>
  <si>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</si>
  <si>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</si>
  <si>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</si>
  <si>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</si>
  <si>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</si>
  <si>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</si>
  <si>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</si>
  <si>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</si>
  <si>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</si>
  <si>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</si>
  <si>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</si>
  <si>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</si>
  <si>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</si>
  <si>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</si>
  <si>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</si>
  <si>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</si>
  <si>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</si>
  <si>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</si>
  <si>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</si>
  <si>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</si>
  <si>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</si>
  <si>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</si>
  <si>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</si>
  <si>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</si>
  <si>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</si>
  <si>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</si>
  <si>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</si>
  <si>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</si>
  <si>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</si>
  <si>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</si>
  <si>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</si>
  <si>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</si>
  <si>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</si>
  <si>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</si>
  <si>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</si>
  <si>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</si>
  <si>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</si>
  <si>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</si>
  <si>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</si>
  <si>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</si>
  <si>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</si>
  <si>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</si>
  <si>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</si>
  <si>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</si>
  <si>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</si>
  <si>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</si>
  <si>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</si>
  <si>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</si>
  <si>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</si>
  <si>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</si>
  <si>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</si>
  <si>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</si>
  <si>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</si>
  <si>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</si>
  <si>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</si>
  <si>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</si>
  <si>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</si>
  <si>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</si>
  <si>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</si>
  <si>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</si>
  <si>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</si>
  <si>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</si>
  <si>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</si>
  <si>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</si>
  <si>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</si>
  <si>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</si>
  <si>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</si>
  <si>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</si>
  <si>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</si>
  <si>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</si>
  <si>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</si>
  <si>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</si>
  <si>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</si>
  <si>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</si>
  <si>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</si>
  <si>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</si>
  <si>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</si>
  <si>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</si>
  <si>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</si>
  <si>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</si>
  <si>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</si>
  <si>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</si>
  <si>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</si>
  <si>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</si>
  <si>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</si>
  <si>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</si>
  <si>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</si>
  <si>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</si>
  <si>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</si>
  <si>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</si>
  <si>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</si>
  <si>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</si>
  <si>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</si>
  <si>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</si>
  <si>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</si>
  <si>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</si>
  <si>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</si>
  <si>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</si>
  <si>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</si>
  <si>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</si>
  <si>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</si>
  <si>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</si>
  <si>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</si>
  <si>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</si>
  <si>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</si>
  <si>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</si>
  <si>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</si>
  <si>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</si>
  <si>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</si>
  <si>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</si>
  <si>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</si>
  <si>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</si>
  <si>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</si>
  <si>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</si>
  <si>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参加料明細</t>
  </si>
  <si>
    <t>名</t>
  </si>
  <si>
    <t>×</t>
  </si>
  <si>
    <t>合　　計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</si>
  <si>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</si>
  <si>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</si>
  <si>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</si>
  <si>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</si>
  <si>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</si>
  <si>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</si>
  <si>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</si>
  <si>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</si>
  <si>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</si>
  <si>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</si>
  <si>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</si>
  <si>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</si>
  <si>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</si>
  <si>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</si>
  <si>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</si>
  <si>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</si>
  <si>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</si>
  <si>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</si>
  <si>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</si>
  <si>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</si>
  <si>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</si>
  <si>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</si>
  <si>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</si>
  <si>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</si>
  <si>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申込み必要事項のシートに学校名の略名を全角にて入力してください。３文字を限度とします。３文字にならない場合は最低数で入力</t>
  </si>
  <si>
    <t>個人種目</t>
  </si>
  <si>
    <t>種目別記録会１戦</t>
  </si>
  <si>
    <t>(例) 帯広南小、幕別札内北中、音更工業高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</si>
  <si>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</si>
  <si>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</si>
  <si>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</si>
  <si>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学校(所属)名</t>
  </si>
  <si>
    <t>個人種目の参加料は手入力でお願いします。</t>
  </si>
  <si>
    <t>※最高記録は必ず記入してください。無い場合は練習記録も可</t>
  </si>
  <si>
    <t>小学3年 100m</t>
  </si>
  <si>
    <t>小学4年 100m</t>
  </si>
  <si>
    <t>小学5年 100m</t>
  </si>
  <si>
    <t>小学6年 100m</t>
  </si>
  <si>
    <t>↓</t>
  </si>
  <si>
    <t>円＝</t>
  </si>
  <si>
    <t>×</t>
  </si>
  <si>
    <t>中学 800m</t>
  </si>
  <si>
    <t>2.10.00</t>
  </si>
  <si>
    <t>高校 走幅跳</t>
  </si>
  <si>
    <t>5.00</t>
  </si>
  <si>
    <t>参加料合計</t>
  </si>
  <si>
    <t>男  子</t>
  </si>
  <si>
    <t>女  子</t>
  </si>
  <si>
    <t>小学生以外は必ず入力すること。未交付の場合は「なし」</t>
  </si>
  <si>
    <t>小学生300円、中学生以上500円を入力</t>
  </si>
  <si>
    <t>幕別札内南高</t>
  </si>
  <si>
    <t>白樺中</t>
  </si>
  <si>
    <t>走幅跳</t>
  </si>
  <si>
    <t>砲丸投7kg</t>
  </si>
  <si>
    <t>砲丸投6kg</t>
  </si>
  <si>
    <t>砲丸投5kg</t>
  </si>
  <si>
    <t>砲丸投4kg</t>
  </si>
  <si>
    <t>砲丸投2kg</t>
  </si>
  <si>
    <t>学校名</t>
  </si>
  <si>
    <t>音更中学校</t>
  </si>
  <si>
    <t>音更中</t>
  </si>
  <si>
    <t>帯広柏葉高等学校</t>
  </si>
  <si>
    <t>下音更中学校</t>
  </si>
  <si>
    <t>帯広三条高等学校</t>
  </si>
  <si>
    <t>帯広三条高</t>
  </si>
  <si>
    <t>駒場中学校</t>
  </si>
  <si>
    <t>帯広緑陽高等学校</t>
  </si>
  <si>
    <t>帯広緑陽高</t>
  </si>
  <si>
    <t>緑南中学校</t>
  </si>
  <si>
    <t>帯広工業高等学校</t>
  </si>
  <si>
    <t>帯広工業高</t>
  </si>
  <si>
    <t>共栄中学校</t>
  </si>
  <si>
    <t>帯広農業高等学校</t>
  </si>
  <si>
    <t>帯広農業高</t>
  </si>
  <si>
    <t>士幌町中央中学校</t>
  </si>
  <si>
    <t>士幌町中央中</t>
  </si>
  <si>
    <t>帯広南商業高等学校</t>
  </si>
  <si>
    <t>帯広南商業高</t>
  </si>
  <si>
    <t>音更高等学校</t>
  </si>
  <si>
    <t>音更高</t>
  </si>
  <si>
    <t>鹿追中学校</t>
  </si>
  <si>
    <t>鹿追中</t>
  </si>
  <si>
    <t>瓜幕中学校</t>
  </si>
  <si>
    <t>鹿追高等学校</t>
  </si>
  <si>
    <t>鹿追高</t>
  </si>
  <si>
    <t>屈足中学校</t>
  </si>
  <si>
    <t>清水高等学校</t>
  </si>
  <si>
    <t>清水高</t>
  </si>
  <si>
    <t>清水中学校</t>
  </si>
  <si>
    <t>清水中</t>
  </si>
  <si>
    <t>芽室高等学校</t>
  </si>
  <si>
    <t>芽室高</t>
  </si>
  <si>
    <t>御影中学校</t>
  </si>
  <si>
    <t>芽室中学校</t>
  </si>
  <si>
    <t>芽室中</t>
  </si>
  <si>
    <t>大樹高等学校</t>
  </si>
  <si>
    <t>大樹高</t>
  </si>
  <si>
    <t>広尾高等学校</t>
  </si>
  <si>
    <t>広尾高</t>
  </si>
  <si>
    <t>中札内中学校</t>
  </si>
  <si>
    <t>中札内中</t>
  </si>
  <si>
    <t>池田高等学校</t>
  </si>
  <si>
    <t>池田高</t>
  </si>
  <si>
    <t>本別高等学校</t>
  </si>
  <si>
    <t>本別高</t>
  </si>
  <si>
    <t>大樹中学校</t>
  </si>
  <si>
    <t>大樹中</t>
  </si>
  <si>
    <t>足寄高等学校</t>
  </si>
  <si>
    <t>足寄高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</si>
  <si>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</si>
  <si>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</si>
  <si>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</si>
  <si>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</si>
  <si>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</si>
  <si>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</si>
  <si>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</si>
  <si>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</si>
  <si>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</si>
  <si>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</si>
  <si>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</si>
  <si>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</si>
  <si>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</si>
  <si>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</si>
  <si>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</si>
  <si>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</si>
  <si>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</si>
  <si>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</si>
  <si>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</si>
  <si>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</si>
  <si>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</si>
  <si>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</si>
  <si>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</si>
  <si>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</si>
  <si>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</si>
  <si>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</si>
  <si>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</si>
  <si>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</si>
  <si>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</si>
  <si>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</si>
  <si>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</si>
  <si>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</si>
  <si>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</si>
  <si>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</si>
  <si>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</si>
  <si>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</si>
  <si>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</si>
  <si>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</si>
  <si>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</si>
  <si>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</si>
  <si>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</si>
  <si>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</si>
  <si>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</si>
  <si>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■大会時に使用する所属名一覧</t>
  </si>
  <si>
    <t>大会参加の際の申込には全て下記の所属名で申し込んでください。</t>
  </si>
  <si>
    <t>中学校</t>
  </si>
  <si>
    <t>高等学校</t>
  </si>
  <si>
    <r>
      <t>一般</t>
    </r>
    <r>
      <rPr>
        <sz val="10"/>
        <rFont val="ＭＳ ゴシック"/>
        <family val="3"/>
      </rPr>
      <t>（2020年度 登録団体）</t>
    </r>
  </si>
  <si>
    <t>ﾌﾟﾛｸﾞﾗﾑ記載名</t>
  </si>
  <si>
    <t>登録名</t>
  </si>
  <si>
    <t>帯広柏葉高</t>
  </si>
  <si>
    <t>十勝陸上競技協会</t>
  </si>
  <si>
    <t>十勝陸協</t>
  </si>
  <si>
    <t>音更下音更中</t>
  </si>
  <si>
    <t>白樺ＡＣ</t>
  </si>
  <si>
    <t>音更駒場中</t>
  </si>
  <si>
    <t>佐藤農場ＡＣ</t>
  </si>
  <si>
    <t>音更緑南中</t>
  </si>
  <si>
    <t>鹿追町陸上競技協会</t>
  </si>
  <si>
    <t>鹿追陸協</t>
  </si>
  <si>
    <t>音更共栄中</t>
  </si>
  <si>
    <t>帯広畜産大学</t>
  </si>
  <si>
    <t>帯広畜産大</t>
  </si>
  <si>
    <t>上士幌中学校</t>
  </si>
  <si>
    <t>上士幌中</t>
  </si>
  <si>
    <t>士幌高等学校</t>
  </si>
  <si>
    <t>士幌高</t>
  </si>
  <si>
    <t>※現在はこれ以外の登録名は使えません。</t>
  </si>
  <si>
    <t>鹿追瓜幕中</t>
  </si>
  <si>
    <t>上士幌高等学校</t>
  </si>
  <si>
    <t>上士幌高</t>
  </si>
  <si>
    <t>※個人で登録している選手は「十勝陸協」と</t>
  </si>
  <si>
    <t>新得中学校</t>
  </si>
  <si>
    <t>新得中</t>
  </si>
  <si>
    <t>　なります。（鹿追陸協以外）</t>
  </si>
  <si>
    <t>新得屈足中</t>
  </si>
  <si>
    <t>清水御影中</t>
  </si>
  <si>
    <t>更別農業高等学校</t>
  </si>
  <si>
    <t>更別農業高</t>
  </si>
  <si>
    <t>上美生中学校</t>
  </si>
  <si>
    <t>芽室上美生中</t>
  </si>
  <si>
    <t>芽室西中学校</t>
  </si>
  <si>
    <t>芽室芽室西中</t>
  </si>
  <si>
    <t>幕別清陵高等学校</t>
  </si>
  <si>
    <t>幕別清陵高</t>
  </si>
  <si>
    <t>更別中央中学校</t>
  </si>
  <si>
    <t>更別中央中</t>
  </si>
  <si>
    <t>帯広大谷高等学校</t>
  </si>
  <si>
    <t>帯広大谷高</t>
  </si>
  <si>
    <t>白樺学園高等学校</t>
  </si>
  <si>
    <t>白樺学園高</t>
  </si>
  <si>
    <t>幕別糠内中</t>
  </si>
  <si>
    <t>帯広北高等学校</t>
  </si>
  <si>
    <t>帯広北高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</si>
  <si>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</si>
  <si>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</si>
  <si>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</si>
  <si>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</si>
  <si>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</si>
  <si>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</si>
  <si>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</si>
  <si>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</si>
  <si>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</si>
  <si>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</si>
  <si>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</si>
  <si>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</si>
  <si>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</si>
  <si>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</si>
  <si>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・所属名一覧シートを参照すること！</t>
  </si>
  <si>
    <t>・それ以外の名称は最大７文字程度に、できるだけ正確に！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</si>
</sst>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0.0_ "/>
    <numFmt numFmtId="189" formatCode="0.000_ "/>
    <numFmt numFmtId="190" formatCode="0.0000_ "/>
    <numFmt numFmtId="191" formatCode="0.00000_ "/>
    <numFmt numFmtId="192" formatCode="0.000000_ "/>
    <numFmt numFmtId="193" formatCode="#,##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name val="MS UI Gothic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2" fillId="0" borderId="3" applyNumberFormat="0" applyFill="0" applyAlignment="0" applyProtection="0"/>
    <xf numFmtId="0" fontId="43" fillId="3" borderId="0" applyNumberFormat="0" applyBorder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6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51" fillId="4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176" fontId="34" fillId="4" borderId="27" xfId="0" applyNumberFormat="1" applyFont="1" applyFill="1" applyBorder="1" applyAlignment="1">
      <alignment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16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17" fillId="0" borderId="0" xfId="0" applyFont="1" applyFill="1" applyAlignment="1">
      <alignment horizontal="center" vertical="center"/>
    </xf>
    <xf numFmtId="0" fontId="17" fillId="21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34" fillId="4" borderId="28" xfId="0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15" fillId="17" borderId="10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/>
      <protection locked="0"/>
    </xf>
    <xf numFmtId="0" fontId="24" fillId="0" borderId="30" xfId="0" applyFont="1" applyFill="1" applyBorder="1" applyAlignment="1" applyProtection="1">
      <alignment horizontal="right" vertical="center" indent="1" shrinkToFit="1"/>
      <protection locked="0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24" fillId="0" borderId="30" xfId="0" applyFont="1" applyBorder="1" applyAlignment="1" applyProtection="1">
      <alignment horizontal="right" vertical="center" indent="1" shrinkToFit="1"/>
      <protection locked="0"/>
    </xf>
    <xf numFmtId="0" fontId="24" fillId="0" borderId="30" xfId="0" applyFont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37" fillId="0" borderId="0" xfId="0" applyFont="1" applyBorder="1" applyAlignment="1" applyProtection="1">
      <alignment horizontal="left"/>
      <protection hidden="1"/>
    </xf>
    <xf numFmtId="0" fontId="54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vertical="center" shrinkToFit="1"/>
      <protection hidden="1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8" fillId="4" borderId="32" xfId="0" applyFont="1" applyFill="1" applyBorder="1" applyAlignment="1">
      <alignment vertical="center"/>
    </xf>
    <xf numFmtId="0" fontId="58" fillId="3" borderId="16" xfId="0" applyFont="1" applyFill="1" applyBorder="1" applyAlignment="1">
      <alignment horizontal="center" vertical="center"/>
    </xf>
    <xf numFmtId="176" fontId="58" fillId="3" borderId="27" xfId="0" applyNumberFormat="1" applyFont="1" applyFill="1" applyBorder="1" applyAlignment="1">
      <alignment vertical="center"/>
    </xf>
    <xf numFmtId="0" fontId="58" fillId="3" borderId="27" xfId="0" applyFont="1" applyFill="1" applyBorder="1" applyAlignment="1">
      <alignment horizontal="center" vertical="center"/>
    </xf>
    <xf numFmtId="0" fontId="58" fillId="3" borderId="32" xfId="0" applyFont="1" applyFill="1" applyBorder="1" applyAlignment="1">
      <alignment vertical="center"/>
    </xf>
    <xf numFmtId="0" fontId="58" fillId="3" borderId="33" xfId="49" applyNumberFormat="1" applyFont="1" applyFill="1" applyBorder="1" applyAlignment="1">
      <alignment horizontal="right" vertical="center"/>
    </xf>
    <xf numFmtId="0" fontId="58" fillId="3" borderId="28" xfId="0" applyFont="1" applyFill="1" applyBorder="1" applyAlignment="1">
      <alignment vertical="center"/>
    </xf>
    <xf numFmtId="0" fontId="58" fillId="4" borderId="34" xfId="49" applyNumberFormat="1" applyFont="1" applyFill="1" applyBorder="1" applyAlignment="1">
      <alignment horizontal="right" vertical="center"/>
    </xf>
    <xf numFmtId="0" fontId="58" fillId="4" borderId="35" xfId="0" applyFont="1" applyFill="1" applyBorder="1" applyAlignment="1">
      <alignment vertical="center"/>
    </xf>
    <xf numFmtId="0" fontId="58" fillId="3" borderId="34" xfId="49" applyNumberFormat="1" applyFont="1" applyFill="1" applyBorder="1" applyAlignment="1">
      <alignment horizontal="right" vertical="center"/>
    </xf>
    <xf numFmtId="0" fontId="58" fillId="3" borderId="35" xfId="0" applyFont="1" applyFill="1" applyBorder="1" applyAlignment="1">
      <alignment vertical="center"/>
    </xf>
    <xf numFmtId="0" fontId="58" fillId="4" borderId="33" xfId="49" applyNumberFormat="1" applyFont="1" applyFill="1" applyBorder="1" applyAlignment="1">
      <alignment horizontal="right" vertical="center"/>
    </xf>
    <xf numFmtId="0" fontId="2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 locked="0"/>
    </xf>
    <xf numFmtId="0" fontId="59" fillId="0" borderId="0" xfId="0" applyFont="1" applyBorder="1" applyAlignment="1" applyProtection="1">
      <alignment horizontal="left"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/>
    </xf>
    <xf numFmtId="0" fontId="62" fillId="0" borderId="10" xfId="0" applyFont="1" applyFill="1" applyBorder="1" applyAlignment="1" applyProtection="1">
      <alignment vertical="center"/>
      <protection locked="0"/>
    </xf>
    <xf numFmtId="0" fontId="62" fillId="0" borderId="10" xfId="0" applyFont="1" applyFill="1" applyBorder="1" applyAlignment="1" applyProtection="1">
      <alignment vertical="center" shrinkToFit="1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vertical="center" shrinkToFit="1"/>
      <protection locked="0"/>
    </xf>
    <xf numFmtId="186" fontId="62" fillId="0" borderId="10" xfId="0" applyNumberFormat="1" applyFont="1" applyFill="1" applyBorder="1" applyAlignment="1" applyProtection="1">
      <alignment horizontal="right" vertical="center"/>
      <protection locked="0"/>
    </xf>
    <xf numFmtId="187" fontId="60" fillId="24" borderId="36" xfId="49" applyNumberFormat="1" applyFont="1" applyFill="1" applyBorder="1" applyAlignment="1" applyProtection="1">
      <alignment vertical="center"/>
      <protection hidden="1"/>
    </xf>
    <xf numFmtId="38" fontId="34" fillId="0" borderId="37" xfId="49" applyFont="1" applyFill="1" applyBorder="1" applyAlignment="1" applyProtection="1">
      <alignment horizontal="center" vertical="center"/>
      <protection locked="0"/>
    </xf>
    <xf numFmtId="38" fontId="58" fillId="0" borderId="37" xfId="49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52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5" fillId="27" borderId="10" xfId="0" applyFont="1" applyFill="1" applyBorder="1" applyAlignment="1">
      <alignment horizontal="center" vertical="center"/>
    </xf>
    <xf numFmtId="176" fontId="2" fillId="0" borderId="39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2" fillId="0" borderId="4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41" xfId="0" applyFont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3" xfId="0" applyFont="1" applyBorder="1" applyAlignment="1">
      <alignment horizontal="left" vertical="center" wrapText="1" indent="2"/>
    </xf>
    <xf numFmtId="0" fontId="25" fillId="0" borderId="44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6" fillId="21" borderId="0" xfId="0" applyFont="1" applyFill="1" applyAlignment="1">
      <alignment horizontal="center" vertical="center"/>
    </xf>
    <xf numFmtId="0" fontId="37" fillId="0" borderId="27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11" fillId="0" borderId="45" xfId="0" applyFont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11" fillId="0" borderId="28" xfId="0" applyFont="1" applyBorder="1" applyAlignment="1" applyProtection="1">
      <alignment horizontal="left" vertical="center"/>
      <protection hidden="1" locked="0"/>
    </xf>
    <xf numFmtId="0" fontId="30" fillId="28" borderId="0" xfId="0" applyFont="1" applyFill="1" applyAlignment="1" applyProtection="1">
      <alignment horizontal="center" vertical="center"/>
      <protection hidden="1"/>
    </xf>
    <xf numFmtId="0" fontId="58" fillId="4" borderId="44" xfId="0" applyFont="1" applyFill="1" applyBorder="1" applyAlignment="1">
      <alignment horizontal="center" vertical="center"/>
    </xf>
    <xf numFmtId="0" fontId="58" fillId="4" borderId="33" xfId="0" applyFont="1" applyFill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 indent="1"/>
      <protection hidden="1"/>
    </xf>
    <xf numFmtId="0" fontId="12" fillId="0" borderId="28" xfId="0" applyFont="1" applyBorder="1" applyAlignment="1" applyProtection="1">
      <alignment horizontal="left" vertical="center" indent="1"/>
      <protection hidden="1"/>
    </xf>
    <xf numFmtId="0" fontId="52" fillId="0" borderId="27" xfId="0" applyFont="1" applyBorder="1" applyAlignment="1">
      <alignment horizontal="right" vertical="center"/>
    </xf>
    <xf numFmtId="0" fontId="24" fillId="0" borderId="0" xfId="0" applyFont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center" vertical="top"/>
      <protection hidden="1"/>
    </xf>
    <xf numFmtId="0" fontId="30" fillId="17" borderId="0" xfId="0" applyFont="1" applyFill="1" applyAlignment="1" applyProtection="1">
      <alignment horizontal="center" vertical="center"/>
      <protection hidden="1"/>
    </xf>
    <xf numFmtId="0" fontId="58" fillId="3" borderId="44" xfId="0" applyFont="1" applyFill="1" applyBorder="1" applyAlignment="1">
      <alignment horizontal="center" vertical="center"/>
    </xf>
    <xf numFmtId="0" fontId="58" fillId="3" borderId="33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12" fillId="0" borderId="48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X56" sqref="X56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03" t="s">
        <v>329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ht="12" customHeight="1" thickBot="1"/>
    <row r="3" spans="2:17" ht="7.5" customHeight="1">
      <c r="B3" s="194" t="s">
        <v>330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8.75" customHeight="1"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9"/>
    </row>
    <row r="5" spans="2:17" ht="18.75" customHeight="1"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</row>
    <row r="6" spans="2:17" ht="8.25" customHeight="1" thickBot="1"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93" t="s">
        <v>239</v>
      </c>
      <c r="C9" s="193"/>
      <c r="D9" s="193"/>
      <c r="E9" s="193"/>
      <c r="F9" s="193"/>
      <c r="G9" s="193"/>
      <c r="H9" s="193"/>
      <c r="I9" s="193"/>
      <c r="J9" s="193"/>
      <c r="K9" s="193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92" t="s">
        <v>228</v>
      </c>
      <c r="C11" s="192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331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350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332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333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333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342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343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334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352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335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336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337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338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339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356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357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358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  <row r="69" spans="1:9" s="61" customFormat="1" ht="14.25">
      <c r="A69" s="17" t="s">
        <v>340</v>
      </c>
      <c r="B69" s="59"/>
      <c r="C69" s="62"/>
      <c r="D69" s="59"/>
      <c r="E69" s="59"/>
      <c r="F69" s="59"/>
      <c r="G69" s="59"/>
      <c r="H69" s="59"/>
      <c r="I69" s="59"/>
    </row>
    <row r="70" s="61" customFormat="1" ht="16.5" customHeight="1"/>
    <row r="71" s="61" customFormat="1" ht="14.25">
      <c r="B71" s="59" t="s">
        <v>341</v>
      </c>
    </row>
    <row r="72" spans="2:9" s="61" customFormat="1" ht="14.25">
      <c r="B72" s="59"/>
      <c r="C72" s="59"/>
      <c r="D72" s="59"/>
      <c r="E72" s="59"/>
      <c r="F72" s="59"/>
      <c r="G72" s="59"/>
      <c r="H72" s="59"/>
      <c r="I72" s="59"/>
    </row>
    <row r="73" spans="3:5" s="61" customFormat="1" ht="14.25">
      <c r="C73" s="59"/>
      <c r="D73" s="59"/>
      <c r="E73" s="59"/>
    </row>
    <row r="74" spans="3:5" s="61" customFormat="1" ht="14.25">
      <c r="C74" s="59"/>
      <c r="D74" s="59"/>
      <c r="E74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J8"/>
  <sheetViews>
    <sheetView showGridLines="0" tabSelected="1" zoomScalePageLayoutView="0" workbookViewId="0" topLeftCell="A1">
      <pane ySplit="18" topLeftCell="BM1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10" max="10" width="5.50390625" style="0" customWidth="1"/>
  </cols>
  <sheetData>
    <row r="1" spans="1:6" ht="27.75" customHeight="1">
      <c r="A1" s="204" t="s">
        <v>345</v>
      </c>
      <c r="B1" s="204"/>
      <c r="C1" s="204"/>
      <c r="D1" s="204"/>
      <c r="E1" s="204"/>
      <c r="F1" s="204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97"/>
      <c r="C3" s="101" t="s">
        <v>351</v>
      </c>
      <c r="D3" s="115"/>
      <c r="E3" t="s">
        <v>355</v>
      </c>
    </row>
    <row r="4" spans="1:10" s="20" customFormat="1" ht="20.25" customHeight="1">
      <c r="A4" s="21"/>
      <c r="B4" s="21"/>
      <c r="D4" s="95"/>
      <c r="E4" s="100" t="s">
        <v>545</v>
      </c>
      <c r="F4" s="99"/>
      <c r="G4" s="99"/>
      <c r="H4" s="99"/>
      <c r="I4" s="99"/>
      <c r="J4" s="99"/>
    </row>
    <row r="5" spans="3:10" ht="14.25">
      <c r="C5" s="102"/>
      <c r="D5" s="61"/>
      <c r="E5" s="100" t="s">
        <v>546</v>
      </c>
      <c r="F5" s="100"/>
      <c r="G5" s="100"/>
      <c r="H5" s="100"/>
      <c r="I5" s="100"/>
      <c r="J5" s="100"/>
    </row>
    <row r="6" spans="3:10" ht="14.25">
      <c r="C6" s="102"/>
      <c r="D6" s="61"/>
      <c r="E6" s="100"/>
      <c r="F6" s="100"/>
      <c r="G6" s="100"/>
      <c r="H6" s="100"/>
      <c r="I6" s="100"/>
      <c r="J6" s="100"/>
    </row>
    <row r="7" spans="1:10" ht="24.75" customHeight="1">
      <c r="A7" s="205" t="s">
        <v>346</v>
      </c>
      <c r="B7" s="205"/>
      <c r="C7" s="103" t="s">
        <v>348</v>
      </c>
      <c r="D7" s="115"/>
      <c r="F7" s="100"/>
      <c r="G7" s="100"/>
      <c r="H7" s="100"/>
      <c r="I7" s="100"/>
      <c r="J7" s="100"/>
    </row>
    <row r="8" spans="1:4" ht="24.75" customHeight="1">
      <c r="A8" s="98"/>
      <c r="B8" s="98"/>
      <c r="C8" s="103" t="s">
        <v>347</v>
      </c>
      <c r="D8" s="115"/>
    </row>
  </sheetData>
  <sheetProtection sheet="1" selectLockedCells="1"/>
  <mergeCells count="2">
    <mergeCell ref="A1:F1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4"/>
  <sheetViews>
    <sheetView showGridLines="0" showRowColHeaders="0" workbookViewId="0" topLeftCell="A1">
      <selection activeCell="I2" sqref="I2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76" t="s">
        <v>480</v>
      </c>
    </row>
    <row r="2" spans="1:3" ht="13.5">
      <c r="A2" s="2" t="s">
        <v>481</v>
      </c>
      <c r="B2" s="2"/>
      <c r="C2" s="2"/>
    </row>
    <row r="3" spans="1:3" ht="13.5">
      <c r="A3" s="2"/>
      <c r="B3" s="2"/>
      <c r="C3" s="2"/>
    </row>
    <row r="4" spans="1:11" ht="13.5">
      <c r="A4" s="177" t="s">
        <v>482</v>
      </c>
      <c r="B4" s="2"/>
      <c r="C4" s="2"/>
      <c r="E4" s="177" t="s">
        <v>483</v>
      </c>
      <c r="F4" s="2"/>
      <c r="G4" s="2"/>
      <c r="H4" s="2"/>
      <c r="I4" s="177" t="s">
        <v>484</v>
      </c>
      <c r="J4" s="2"/>
      <c r="K4" s="2"/>
    </row>
    <row r="5" spans="1:11" ht="13.5">
      <c r="A5" s="178"/>
      <c r="B5" s="179" t="s">
        <v>386</v>
      </c>
      <c r="C5" s="180" t="s">
        <v>485</v>
      </c>
      <c r="E5" s="178"/>
      <c r="F5" s="179" t="s">
        <v>386</v>
      </c>
      <c r="G5" s="180" t="s">
        <v>485</v>
      </c>
      <c r="H5" s="2"/>
      <c r="I5" s="178"/>
      <c r="J5" s="179" t="s">
        <v>486</v>
      </c>
      <c r="K5" s="180" t="s">
        <v>485</v>
      </c>
    </row>
    <row r="6" spans="1:11" ht="13.5">
      <c r="A6" s="181">
        <v>1</v>
      </c>
      <c r="B6" s="182" t="s">
        <v>387</v>
      </c>
      <c r="C6" s="183" t="s">
        <v>388</v>
      </c>
      <c r="E6" s="181">
        <v>1</v>
      </c>
      <c r="F6" s="182" t="s">
        <v>389</v>
      </c>
      <c r="G6" s="183" t="s">
        <v>487</v>
      </c>
      <c r="H6" s="2"/>
      <c r="I6" s="184">
        <v>1</v>
      </c>
      <c r="J6" s="178" t="s">
        <v>488</v>
      </c>
      <c r="K6" s="185" t="s">
        <v>489</v>
      </c>
    </row>
    <row r="7" spans="1:11" ht="13.5">
      <c r="A7" s="184">
        <v>2</v>
      </c>
      <c r="B7" s="178" t="s">
        <v>390</v>
      </c>
      <c r="C7" s="185" t="s">
        <v>490</v>
      </c>
      <c r="E7" s="184">
        <v>2</v>
      </c>
      <c r="F7" s="178" t="s">
        <v>391</v>
      </c>
      <c r="G7" s="185" t="s">
        <v>392</v>
      </c>
      <c r="H7" s="2"/>
      <c r="I7" s="184">
        <v>2</v>
      </c>
      <c r="J7" s="178" t="s">
        <v>491</v>
      </c>
      <c r="K7" s="185" t="s">
        <v>491</v>
      </c>
    </row>
    <row r="8" spans="1:11" ht="13.5">
      <c r="A8" s="184">
        <v>3</v>
      </c>
      <c r="B8" s="178" t="s">
        <v>393</v>
      </c>
      <c r="C8" s="185" t="s">
        <v>492</v>
      </c>
      <c r="E8" s="184">
        <v>3</v>
      </c>
      <c r="F8" s="178" t="s">
        <v>394</v>
      </c>
      <c r="G8" s="185" t="s">
        <v>395</v>
      </c>
      <c r="H8" s="2"/>
      <c r="I8" s="184">
        <v>3</v>
      </c>
      <c r="J8" s="178" t="s">
        <v>493</v>
      </c>
      <c r="K8" s="185" t="s">
        <v>493</v>
      </c>
    </row>
    <row r="9" spans="1:11" ht="13.5">
      <c r="A9" s="184">
        <v>4</v>
      </c>
      <c r="B9" s="178" t="s">
        <v>396</v>
      </c>
      <c r="C9" s="185" t="s">
        <v>494</v>
      </c>
      <c r="E9" s="184">
        <v>4</v>
      </c>
      <c r="F9" s="178" t="s">
        <v>397</v>
      </c>
      <c r="G9" s="185" t="s">
        <v>398</v>
      </c>
      <c r="H9" s="2"/>
      <c r="I9" s="184">
        <v>4</v>
      </c>
      <c r="J9" s="178" t="s">
        <v>495</v>
      </c>
      <c r="K9" s="185" t="s">
        <v>496</v>
      </c>
    </row>
    <row r="10" spans="1:11" ht="13.5">
      <c r="A10" s="184">
        <v>5</v>
      </c>
      <c r="B10" s="178" t="s">
        <v>399</v>
      </c>
      <c r="C10" s="185" t="s">
        <v>497</v>
      </c>
      <c r="E10" s="184">
        <v>5</v>
      </c>
      <c r="F10" s="178" t="s">
        <v>400</v>
      </c>
      <c r="G10" s="185" t="s">
        <v>401</v>
      </c>
      <c r="H10" s="2"/>
      <c r="I10" s="184">
        <v>5</v>
      </c>
      <c r="J10" s="178" t="s">
        <v>498</v>
      </c>
      <c r="K10" s="185" t="s">
        <v>499</v>
      </c>
    </row>
    <row r="11" spans="1:11" ht="13.5">
      <c r="A11" s="184">
        <v>6</v>
      </c>
      <c r="B11" s="178" t="s">
        <v>402</v>
      </c>
      <c r="C11" s="185" t="s">
        <v>403</v>
      </c>
      <c r="E11" s="184">
        <v>6</v>
      </c>
      <c r="F11" s="178" t="s">
        <v>404</v>
      </c>
      <c r="G11" s="185" t="s">
        <v>405</v>
      </c>
      <c r="H11" s="2"/>
      <c r="I11" s="184">
        <v>6</v>
      </c>
      <c r="J11" s="178"/>
      <c r="K11" s="185"/>
    </row>
    <row r="12" spans="1:11" ht="13.5">
      <c r="A12" s="184">
        <v>7</v>
      </c>
      <c r="B12" s="178" t="s">
        <v>500</v>
      </c>
      <c r="C12" s="185" t="s">
        <v>501</v>
      </c>
      <c r="E12" s="184">
        <v>7</v>
      </c>
      <c r="F12" s="178" t="s">
        <v>406</v>
      </c>
      <c r="G12" s="185" t="s">
        <v>407</v>
      </c>
      <c r="H12" s="2"/>
      <c r="I12" s="184">
        <v>7</v>
      </c>
      <c r="J12" s="178"/>
      <c r="K12" s="185"/>
    </row>
    <row r="13" spans="1:11" ht="13.5">
      <c r="A13" s="184">
        <v>8</v>
      </c>
      <c r="B13" s="178" t="s">
        <v>408</v>
      </c>
      <c r="C13" s="185" t="s">
        <v>409</v>
      </c>
      <c r="E13" s="184">
        <v>8</v>
      </c>
      <c r="F13" s="178" t="s">
        <v>502</v>
      </c>
      <c r="G13" s="185" t="s">
        <v>503</v>
      </c>
      <c r="H13" s="2"/>
      <c r="I13" s="186" t="s">
        <v>504</v>
      </c>
      <c r="J13" s="157"/>
      <c r="K13" s="187"/>
    </row>
    <row r="14" spans="1:11" ht="13.5">
      <c r="A14" s="184">
        <v>9</v>
      </c>
      <c r="B14" s="178" t="s">
        <v>410</v>
      </c>
      <c r="C14" s="185" t="s">
        <v>505</v>
      </c>
      <c r="E14" s="184">
        <v>9</v>
      </c>
      <c r="F14" s="178" t="s">
        <v>506</v>
      </c>
      <c r="G14" s="185" t="s">
        <v>507</v>
      </c>
      <c r="H14" s="2"/>
      <c r="I14" s="186" t="s">
        <v>508</v>
      </c>
      <c r="J14" s="157"/>
      <c r="K14" s="187"/>
    </row>
    <row r="15" spans="1:11" ht="13.5">
      <c r="A15" s="184">
        <v>10</v>
      </c>
      <c r="B15" s="178" t="s">
        <v>509</v>
      </c>
      <c r="C15" s="185" t="s">
        <v>510</v>
      </c>
      <c r="E15" s="184">
        <v>10</v>
      </c>
      <c r="F15" s="178" t="s">
        <v>411</v>
      </c>
      <c r="G15" s="185" t="s">
        <v>412</v>
      </c>
      <c r="H15" s="2"/>
      <c r="I15" s="1" t="s">
        <v>511</v>
      </c>
      <c r="J15" s="2"/>
      <c r="K15" s="2"/>
    </row>
    <row r="16" spans="1:11" ht="13.5">
      <c r="A16" s="184">
        <v>11</v>
      </c>
      <c r="B16" s="178" t="s">
        <v>413</v>
      </c>
      <c r="C16" s="185" t="s">
        <v>512</v>
      </c>
      <c r="E16" s="184">
        <v>11</v>
      </c>
      <c r="F16" s="178" t="s">
        <v>414</v>
      </c>
      <c r="G16" s="185" t="s">
        <v>415</v>
      </c>
      <c r="H16" s="2"/>
      <c r="I16" s="188"/>
      <c r="J16" s="189"/>
      <c r="K16" s="190"/>
    </row>
    <row r="17" spans="1:11" ht="13.5">
      <c r="A17" s="184">
        <v>12</v>
      </c>
      <c r="B17" s="178" t="s">
        <v>416</v>
      </c>
      <c r="C17" s="185" t="s">
        <v>417</v>
      </c>
      <c r="E17" s="184">
        <v>12</v>
      </c>
      <c r="F17" s="178" t="s">
        <v>418</v>
      </c>
      <c r="G17" s="185" t="s">
        <v>419</v>
      </c>
      <c r="H17" s="2"/>
      <c r="I17" s="188"/>
      <c r="J17" s="189"/>
      <c r="K17" s="190"/>
    </row>
    <row r="18" spans="1:8" ht="13.5">
      <c r="A18" s="184">
        <v>13</v>
      </c>
      <c r="B18" s="178" t="s">
        <v>420</v>
      </c>
      <c r="C18" s="185" t="s">
        <v>513</v>
      </c>
      <c r="E18" s="184">
        <v>13</v>
      </c>
      <c r="F18" s="178" t="s">
        <v>514</v>
      </c>
      <c r="G18" s="185" t="s">
        <v>515</v>
      </c>
      <c r="H18" s="2"/>
    </row>
    <row r="19" spans="1:11" ht="13.5">
      <c r="A19" s="184">
        <v>14</v>
      </c>
      <c r="B19" s="178" t="s">
        <v>421</v>
      </c>
      <c r="C19" s="185" t="s">
        <v>422</v>
      </c>
      <c r="E19" s="184">
        <v>14</v>
      </c>
      <c r="F19" s="178" t="s">
        <v>423</v>
      </c>
      <c r="G19" s="185" t="s">
        <v>424</v>
      </c>
      <c r="H19" s="2"/>
      <c r="I19" s="188"/>
      <c r="J19" s="189"/>
      <c r="K19" s="190"/>
    </row>
    <row r="20" spans="1:11" ht="13.5">
      <c r="A20" s="184">
        <v>15</v>
      </c>
      <c r="B20" s="178" t="s">
        <v>516</v>
      </c>
      <c r="C20" s="185" t="s">
        <v>517</v>
      </c>
      <c r="E20" s="184">
        <v>15</v>
      </c>
      <c r="F20" s="178" t="s">
        <v>425</v>
      </c>
      <c r="G20" s="185" t="s">
        <v>426</v>
      </c>
      <c r="H20" s="2"/>
      <c r="I20" s="188"/>
      <c r="J20" s="189"/>
      <c r="K20" s="190"/>
    </row>
    <row r="21" spans="1:11" ht="13.5">
      <c r="A21" s="184">
        <v>16</v>
      </c>
      <c r="B21" s="178" t="s">
        <v>518</v>
      </c>
      <c r="C21" s="185" t="s">
        <v>519</v>
      </c>
      <c r="E21" s="184">
        <v>16</v>
      </c>
      <c r="F21" s="178" t="s">
        <v>520</v>
      </c>
      <c r="G21" s="185" t="s">
        <v>521</v>
      </c>
      <c r="H21" s="2"/>
      <c r="I21" s="188"/>
      <c r="J21" s="189"/>
      <c r="K21" s="190"/>
    </row>
    <row r="22" spans="1:11" ht="13.5">
      <c r="A22" s="184">
        <v>17</v>
      </c>
      <c r="B22" s="178" t="s">
        <v>427</v>
      </c>
      <c r="C22" s="185" t="s">
        <v>428</v>
      </c>
      <c r="E22" s="184">
        <v>17</v>
      </c>
      <c r="F22" s="178" t="s">
        <v>429</v>
      </c>
      <c r="G22" s="185" t="s">
        <v>430</v>
      </c>
      <c r="H22" s="2"/>
      <c r="I22" s="188"/>
      <c r="J22" s="189"/>
      <c r="K22" s="190"/>
    </row>
    <row r="23" spans="1:11" ht="13.5">
      <c r="A23" s="184">
        <v>18</v>
      </c>
      <c r="B23" s="178" t="s">
        <v>522</v>
      </c>
      <c r="C23" s="185" t="s">
        <v>523</v>
      </c>
      <c r="E23" s="184">
        <v>18</v>
      </c>
      <c r="F23" s="178" t="s">
        <v>431</v>
      </c>
      <c r="G23" s="185" t="s">
        <v>432</v>
      </c>
      <c r="H23" s="2"/>
      <c r="I23" s="188"/>
      <c r="J23" s="189"/>
      <c r="K23" s="190"/>
    </row>
    <row r="24" spans="1:11" ht="13.5">
      <c r="A24" s="184">
        <v>19</v>
      </c>
      <c r="B24" s="178" t="s">
        <v>433</v>
      </c>
      <c r="C24" s="185" t="s">
        <v>434</v>
      </c>
      <c r="E24" s="184">
        <v>19</v>
      </c>
      <c r="F24" s="178" t="s">
        <v>435</v>
      </c>
      <c r="G24" s="185" t="s">
        <v>436</v>
      </c>
      <c r="H24" s="2"/>
      <c r="I24" s="188"/>
      <c r="J24" s="189"/>
      <c r="K24" s="190"/>
    </row>
    <row r="25" spans="1:11" ht="13.5">
      <c r="A25" s="184">
        <v>20</v>
      </c>
      <c r="B25" s="178" t="s">
        <v>437</v>
      </c>
      <c r="C25" s="185" t="s">
        <v>438</v>
      </c>
      <c r="E25" s="184">
        <v>20</v>
      </c>
      <c r="F25" s="178" t="s">
        <v>524</v>
      </c>
      <c r="G25" s="185" t="s">
        <v>525</v>
      </c>
      <c r="H25" s="2"/>
      <c r="I25" s="188"/>
      <c r="J25" s="189"/>
      <c r="K25" s="190"/>
    </row>
    <row r="26" spans="1:11" ht="13.5">
      <c r="A26" s="184">
        <v>21</v>
      </c>
      <c r="B26" s="178" t="s">
        <v>439</v>
      </c>
      <c r="C26" s="185" t="s">
        <v>440</v>
      </c>
      <c r="E26" s="184">
        <v>21</v>
      </c>
      <c r="F26" s="178" t="s">
        <v>526</v>
      </c>
      <c r="G26" s="185" t="s">
        <v>527</v>
      </c>
      <c r="H26" s="2"/>
      <c r="I26" s="188"/>
      <c r="J26" s="189"/>
      <c r="K26" s="190"/>
    </row>
    <row r="27" spans="1:11" ht="13.5">
      <c r="A27" s="184">
        <v>22</v>
      </c>
      <c r="B27" s="178" t="s">
        <v>441</v>
      </c>
      <c r="C27" s="185" t="s">
        <v>528</v>
      </c>
      <c r="E27" s="184">
        <v>22</v>
      </c>
      <c r="F27" s="178" t="s">
        <v>529</v>
      </c>
      <c r="G27" s="185" t="s">
        <v>530</v>
      </c>
      <c r="H27" s="2"/>
      <c r="I27" s="188"/>
      <c r="J27" s="189"/>
      <c r="K27" s="190"/>
    </row>
    <row r="28" spans="1:3" ht="13.5">
      <c r="A28" s="184">
        <v>23</v>
      </c>
      <c r="B28" s="178" t="s">
        <v>442</v>
      </c>
      <c r="C28" s="185" t="s">
        <v>531</v>
      </c>
    </row>
    <row r="29" spans="1:3" ht="13.5">
      <c r="A29" s="184">
        <v>24</v>
      </c>
      <c r="B29" s="178" t="s">
        <v>443</v>
      </c>
      <c r="C29" s="185" t="s">
        <v>532</v>
      </c>
    </row>
    <row r="30" spans="1:3" ht="13.5">
      <c r="A30" s="184">
        <v>25</v>
      </c>
      <c r="B30" s="178" t="s">
        <v>533</v>
      </c>
      <c r="C30" s="185" t="s">
        <v>534</v>
      </c>
    </row>
    <row r="31" spans="1:3" ht="13.5">
      <c r="A31" s="184">
        <v>26</v>
      </c>
      <c r="B31" s="178" t="s">
        <v>535</v>
      </c>
      <c r="C31" s="185" t="s">
        <v>536</v>
      </c>
    </row>
    <row r="32" spans="1:3" ht="13.5">
      <c r="A32" s="184">
        <v>27</v>
      </c>
      <c r="B32" s="178" t="s">
        <v>537</v>
      </c>
      <c r="C32" s="185" t="s">
        <v>538</v>
      </c>
    </row>
    <row r="33" spans="1:3" ht="13.5">
      <c r="A33" s="184">
        <v>28</v>
      </c>
      <c r="B33" s="178" t="s">
        <v>444</v>
      </c>
      <c r="C33" s="185" t="s">
        <v>445</v>
      </c>
    </row>
    <row r="34" spans="1:3" ht="13.5">
      <c r="A34" s="184">
        <v>29</v>
      </c>
      <c r="B34" s="178" t="s">
        <v>446</v>
      </c>
      <c r="C34" s="185" t="s">
        <v>447</v>
      </c>
    </row>
    <row r="35" spans="1:3" ht="13.5">
      <c r="A35" s="184">
        <v>30</v>
      </c>
      <c r="B35" s="178" t="s">
        <v>448</v>
      </c>
      <c r="C35" s="185" t="s">
        <v>449</v>
      </c>
    </row>
    <row r="36" spans="1:3" ht="13.5">
      <c r="A36" s="184">
        <v>31</v>
      </c>
      <c r="B36" s="178" t="s">
        <v>539</v>
      </c>
      <c r="C36" s="185" t="s">
        <v>540</v>
      </c>
    </row>
    <row r="37" spans="1:3" ht="13.5">
      <c r="A37" s="184">
        <v>32</v>
      </c>
      <c r="B37" s="178" t="s">
        <v>450</v>
      </c>
      <c r="C37" s="185" t="s">
        <v>451</v>
      </c>
    </row>
    <row r="38" spans="1:3" ht="13.5">
      <c r="A38" s="184">
        <v>33</v>
      </c>
      <c r="B38" s="178" t="s">
        <v>541</v>
      </c>
      <c r="C38" s="185" t="s">
        <v>542</v>
      </c>
    </row>
    <row r="39" spans="1:3" ht="13.5">
      <c r="A39" s="184">
        <v>34</v>
      </c>
      <c r="B39" s="178" t="s">
        <v>452</v>
      </c>
      <c r="C39" s="185" t="s">
        <v>453</v>
      </c>
    </row>
    <row r="40" spans="1:3" ht="13.5">
      <c r="A40" s="184">
        <v>35</v>
      </c>
      <c r="B40" s="178" t="s">
        <v>454</v>
      </c>
      <c r="C40" s="185" t="s">
        <v>455</v>
      </c>
    </row>
    <row r="41" spans="1:3" ht="13.5">
      <c r="A41" s="184">
        <v>36</v>
      </c>
      <c r="B41" s="178" t="s">
        <v>456</v>
      </c>
      <c r="C41" s="185" t="s">
        <v>457</v>
      </c>
    </row>
    <row r="42" spans="1:3" ht="13.5">
      <c r="A42" s="184">
        <v>37</v>
      </c>
      <c r="B42" s="178" t="s">
        <v>458</v>
      </c>
      <c r="C42" s="185" t="s">
        <v>459</v>
      </c>
    </row>
    <row r="43" spans="1:3" ht="13.5">
      <c r="A43" s="184">
        <v>38</v>
      </c>
      <c r="B43" s="178" t="s">
        <v>460</v>
      </c>
      <c r="C43" s="185" t="s">
        <v>461</v>
      </c>
    </row>
    <row r="44" spans="1:3" ht="13.5">
      <c r="A44" s="184">
        <v>39</v>
      </c>
      <c r="B44" s="178" t="s">
        <v>462</v>
      </c>
      <c r="C44" s="185" t="s">
        <v>463</v>
      </c>
    </row>
    <row r="45" spans="1:3" ht="13.5">
      <c r="A45" s="184">
        <v>40</v>
      </c>
      <c r="B45" s="178" t="s">
        <v>464</v>
      </c>
      <c r="C45" s="185" t="s">
        <v>465</v>
      </c>
    </row>
    <row r="46" spans="1:3" ht="13.5">
      <c r="A46" s="184">
        <v>41</v>
      </c>
      <c r="B46" s="178" t="s">
        <v>466</v>
      </c>
      <c r="C46" s="185" t="s">
        <v>467</v>
      </c>
    </row>
    <row r="47" spans="1:3" ht="13.5">
      <c r="A47" s="184">
        <v>42</v>
      </c>
      <c r="B47" s="178" t="s">
        <v>468</v>
      </c>
      <c r="C47" s="185" t="s">
        <v>469</v>
      </c>
    </row>
    <row r="48" spans="1:3" ht="13.5">
      <c r="A48" s="184">
        <v>43</v>
      </c>
      <c r="B48" s="178" t="s">
        <v>470</v>
      </c>
      <c r="C48" s="185" t="s">
        <v>471</v>
      </c>
    </row>
    <row r="49" spans="1:3" ht="13.5">
      <c r="A49" s="184">
        <v>44</v>
      </c>
      <c r="B49" s="178" t="s">
        <v>472</v>
      </c>
      <c r="C49" s="185" t="s">
        <v>473</v>
      </c>
    </row>
    <row r="50" spans="1:3" ht="13.5">
      <c r="A50" s="184">
        <v>45</v>
      </c>
      <c r="B50" s="178" t="s">
        <v>474</v>
      </c>
      <c r="C50" s="185" t="s">
        <v>475</v>
      </c>
    </row>
    <row r="51" spans="1:3" ht="13.5">
      <c r="A51" s="184">
        <v>46</v>
      </c>
      <c r="B51" s="178" t="s">
        <v>476</v>
      </c>
      <c r="C51" s="185" t="s">
        <v>477</v>
      </c>
    </row>
    <row r="52" spans="1:3" ht="13.5">
      <c r="A52" s="184">
        <v>47</v>
      </c>
      <c r="B52" s="178" t="s">
        <v>543</v>
      </c>
      <c r="C52" s="185" t="s">
        <v>544</v>
      </c>
    </row>
    <row r="53" spans="1:3" ht="13.5">
      <c r="A53" s="184">
        <v>48</v>
      </c>
      <c r="B53" s="178" t="s">
        <v>478</v>
      </c>
      <c r="C53" s="185" t="s">
        <v>479</v>
      </c>
    </row>
    <row r="54" spans="1:3" ht="13.5">
      <c r="A54" s="178"/>
      <c r="B54" s="178"/>
      <c r="C54" s="185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70C0"/>
  </sheetPr>
  <dimension ref="A1:AG59"/>
  <sheetViews>
    <sheetView showGridLines="0" zoomScaleSheetLayoutView="100" zoomScalePageLayoutView="0" workbookViewId="0" topLeftCell="A1">
      <pane ySplit="10" topLeftCell="BM11" activePane="bottomLeft" state="frozen"/>
      <selection pane="topLeft" activeCell="M12" sqref="M12"/>
      <selection pane="bottomLeft" activeCell="B17" sqref="B17"/>
    </sheetView>
  </sheetViews>
  <sheetFormatPr defaultColWidth="9.00390625" defaultRowHeight="13.5"/>
  <cols>
    <col min="1" max="1" width="5.50390625" style="1" customWidth="1"/>
    <col min="2" max="2" width="6.125" style="1" customWidth="1"/>
    <col min="3" max="4" width="11.25390625" style="1" customWidth="1"/>
    <col min="5" max="5" width="11.25390625" style="2" customWidth="1"/>
    <col min="6" max="6" width="3.75390625" style="23" customWidth="1"/>
    <col min="7" max="7" width="11.625" style="1" customWidth="1"/>
    <col min="8" max="8" width="8.25390625" style="2" customWidth="1"/>
    <col min="9" max="9" width="3.75390625" style="2" customWidth="1"/>
    <col min="10" max="10" width="5.25390625" style="46" customWidth="1"/>
    <col min="11" max="11" width="2.50390625" style="2" customWidth="1"/>
    <col min="12" max="12" width="0.2421875" style="2" customWidth="1"/>
    <col min="13" max="13" width="0.6171875" style="2" customWidth="1"/>
    <col min="14" max="14" width="0.37109375" style="2" customWidth="1"/>
    <col min="15" max="15" width="12.375" style="2" hidden="1" customWidth="1"/>
    <col min="16" max="16" width="6.125" style="0" hidden="1" customWidth="1"/>
    <col min="17" max="17" width="3.25390625" style="2" hidden="1" customWidth="1"/>
    <col min="18" max="18" width="5.50390625" style="1" customWidth="1"/>
    <col min="19" max="19" width="6.125" style="1" customWidth="1"/>
    <col min="20" max="21" width="11.25390625" style="1" customWidth="1"/>
    <col min="22" max="22" width="11.25390625" style="2" customWidth="1"/>
    <col min="23" max="23" width="3.75390625" style="23" customWidth="1"/>
    <col min="24" max="24" width="11.625" style="1" customWidth="1"/>
    <col min="25" max="25" width="8.25390625" style="2" customWidth="1"/>
    <col min="26" max="26" width="3.75390625" style="2" customWidth="1"/>
    <col min="27" max="27" width="5.50390625" style="46" customWidth="1"/>
    <col min="28" max="28" width="2.50390625" style="2" customWidth="1"/>
    <col min="29" max="29" width="3.625" style="2" customWidth="1"/>
    <col min="30" max="30" width="8.875" style="2" customWidth="1"/>
    <col min="31" max="31" width="3.25390625" style="2" hidden="1" customWidth="1"/>
    <col min="32" max="34" width="8.875" style="2" hidden="1" customWidth="1"/>
    <col min="35" max="52" width="8.875" style="2" customWidth="1"/>
    <col min="53" max="53" width="46.625" style="2" customWidth="1"/>
    <col min="54" max="16384" width="9.00390625" style="2" customWidth="1"/>
  </cols>
  <sheetData>
    <row r="1" spans="1:28" ht="21.75" customHeight="1" thickBot="1">
      <c r="A1" s="208" t="s">
        <v>322</v>
      </c>
      <c r="B1" s="209"/>
      <c r="C1" s="210" t="s">
        <v>354</v>
      </c>
      <c r="D1" s="211"/>
      <c r="E1" s="212"/>
      <c r="F1" s="54"/>
      <c r="G1" s="213" t="s">
        <v>374</v>
      </c>
      <c r="H1" s="213"/>
      <c r="I1" s="213"/>
      <c r="J1" s="213"/>
      <c r="K1" s="73"/>
      <c r="L1" s="73"/>
      <c r="N1" s="156"/>
      <c r="O1" s="157"/>
      <c r="P1" s="158"/>
      <c r="Q1" s="157"/>
      <c r="R1" s="144"/>
      <c r="S1" s="144"/>
      <c r="T1" s="165"/>
      <c r="U1" s="145"/>
      <c r="V1" s="145"/>
      <c r="W1" s="54"/>
      <c r="X1" s="223" t="s">
        <v>375</v>
      </c>
      <c r="Y1" s="223"/>
      <c r="Z1" s="223"/>
      <c r="AA1" s="223"/>
      <c r="AB1" s="73"/>
    </row>
    <row r="2" spans="1:26" ht="8.25" customHeight="1" thickBot="1">
      <c r="A2" s="55"/>
      <c r="B2" s="55"/>
      <c r="C2" s="206">
        <f>IF(C1="","大会名が未入力です。","")</f>
      </c>
      <c r="D2" s="206"/>
      <c r="E2" s="206"/>
      <c r="F2" s="70"/>
      <c r="G2" s="55"/>
      <c r="H2" s="56"/>
      <c r="I2" s="74"/>
      <c r="N2" s="156"/>
      <c r="O2" s="157"/>
      <c r="P2" s="158"/>
      <c r="Q2" s="157"/>
      <c r="R2" s="159"/>
      <c r="S2" s="55"/>
      <c r="T2" s="222"/>
      <c r="U2" s="222"/>
      <c r="V2" s="222"/>
      <c r="W2" s="70"/>
      <c r="X2" s="55"/>
      <c r="Y2" s="56"/>
      <c r="Z2" s="74"/>
    </row>
    <row r="3" spans="1:28" ht="20.25" customHeight="1" thickBot="1">
      <c r="A3" s="216" t="s">
        <v>351</v>
      </c>
      <c r="B3" s="217"/>
      <c r="C3" s="218">
        <f>IF('申込必要事項'!D3="","",'申込必要事項'!D3)</f>
      </c>
      <c r="D3" s="219"/>
      <c r="E3" s="90"/>
      <c r="F3" s="91" t="s">
        <v>349</v>
      </c>
      <c r="G3" s="207">
        <f>IF('申込必要事項'!D7="","",'申込必要事項'!D7)</f>
      </c>
      <c r="H3" s="207"/>
      <c r="I3" s="221">
        <f>IF('申込必要事項'!D8="","",'申込必要事項'!D8)</f>
      </c>
      <c r="J3" s="221"/>
      <c r="K3" s="221"/>
      <c r="L3" s="96"/>
      <c r="N3" s="156"/>
      <c r="O3" s="157"/>
      <c r="P3" s="158"/>
      <c r="Q3" s="157"/>
      <c r="R3" s="79"/>
      <c r="S3" s="81" t="s">
        <v>373</v>
      </c>
      <c r="T3" s="153">
        <f>SUM(J6,AA6)</f>
        <v>0</v>
      </c>
      <c r="U3" s="147" t="s">
        <v>328</v>
      </c>
      <c r="W3" s="91"/>
      <c r="X3" s="207"/>
      <c r="Y3" s="207"/>
      <c r="Z3" s="221"/>
      <c r="AA3" s="221"/>
      <c r="AB3" s="221"/>
    </row>
    <row r="4" spans="1:28" ht="21" customHeight="1" thickBot="1">
      <c r="A4" s="79"/>
      <c r="B4" s="79"/>
      <c r="C4" s="80"/>
      <c r="D4" s="70"/>
      <c r="E4" s="70"/>
      <c r="F4" s="70"/>
      <c r="G4" s="56" t="s">
        <v>377</v>
      </c>
      <c r="I4" s="56"/>
      <c r="J4" s="81"/>
      <c r="K4" s="81"/>
      <c r="L4" s="81"/>
      <c r="N4" s="156"/>
      <c r="O4" s="157"/>
      <c r="P4" s="158"/>
      <c r="Q4" s="157"/>
      <c r="R4" s="79"/>
      <c r="S4" s="79"/>
      <c r="T4" s="80"/>
      <c r="U4" s="70"/>
      <c r="V4" s="70"/>
      <c r="W4" s="70"/>
      <c r="X4" s="56" t="s">
        <v>377</v>
      </c>
      <c r="Z4" s="56"/>
      <c r="AA4" s="81"/>
      <c r="AB4" s="81"/>
    </row>
    <row r="5" spans="1:28" ht="13.5" customHeight="1" thickBot="1">
      <c r="A5" s="79"/>
      <c r="B5" s="79"/>
      <c r="C5" s="67" t="s">
        <v>324</v>
      </c>
      <c r="D5" s="94" t="s">
        <v>353</v>
      </c>
      <c r="E5" s="92">
        <f>COUNTIF($Q$11:$Q$50,"&gt;=1")</f>
        <v>0</v>
      </c>
      <c r="F5" s="93" t="s">
        <v>325</v>
      </c>
      <c r="G5" s="93" t="s">
        <v>326</v>
      </c>
      <c r="H5" s="154"/>
      <c r="I5" s="132" t="s">
        <v>367</v>
      </c>
      <c r="J5" s="143">
        <f>IF(E5="","",E5*H5)</f>
        <v>0</v>
      </c>
      <c r="K5" s="104" t="s">
        <v>328</v>
      </c>
      <c r="L5" s="81"/>
      <c r="N5" s="156"/>
      <c r="O5" s="157"/>
      <c r="P5" s="158"/>
      <c r="Q5" s="157"/>
      <c r="R5" s="79"/>
      <c r="S5" s="79"/>
      <c r="T5" s="67" t="s">
        <v>324</v>
      </c>
      <c r="U5" s="133" t="s">
        <v>353</v>
      </c>
      <c r="V5" s="134">
        <f>COUNTIF($AE$11:$AE$50,"&gt;=1")</f>
        <v>0</v>
      </c>
      <c r="W5" s="135" t="s">
        <v>325</v>
      </c>
      <c r="X5" s="135" t="s">
        <v>368</v>
      </c>
      <c r="Y5" s="155"/>
      <c r="Z5" s="136" t="s">
        <v>367</v>
      </c>
      <c r="AA5" s="137">
        <f>IF(V5="","",V5*Y5)</f>
        <v>0</v>
      </c>
      <c r="AB5" s="138" t="s">
        <v>328</v>
      </c>
    </row>
    <row r="6" spans="1:28" ht="13.5" customHeight="1" thickBot="1">
      <c r="A6" s="79"/>
      <c r="B6" s="79"/>
      <c r="D6" s="220" t="s">
        <v>360</v>
      </c>
      <c r="E6" s="220"/>
      <c r="F6" s="220"/>
      <c r="G6" s="191"/>
      <c r="H6" s="214" t="s">
        <v>327</v>
      </c>
      <c r="I6" s="215"/>
      <c r="J6" s="139">
        <f>SUM(J5:J5)</f>
        <v>0</v>
      </c>
      <c r="K6" s="140" t="s">
        <v>328</v>
      </c>
      <c r="L6" s="81"/>
      <c r="N6" s="156"/>
      <c r="O6" s="157"/>
      <c r="P6" s="158"/>
      <c r="Q6" s="157"/>
      <c r="R6" s="79"/>
      <c r="S6" s="79"/>
      <c r="U6" s="220" t="s">
        <v>360</v>
      </c>
      <c r="V6" s="220"/>
      <c r="W6" s="220"/>
      <c r="X6" s="191"/>
      <c r="Y6" s="224" t="s">
        <v>327</v>
      </c>
      <c r="Z6" s="225"/>
      <c r="AA6" s="141">
        <f>SUM(AA5:AA5)</f>
        <v>0</v>
      </c>
      <c r="AB6" s="142" t="s">
        <v>328</v>
      </c>
    </row>
    <row r="7" spans="1:29" ht="21.75" customHeight="1">
      <c r="A7" s="79"/>
      <c r="B7" s="125" t="s">
        <v>376</v>
      </c>
      <c r="C7" s="126"/>
      <c r="D7" s="127"/>
      <c r="E7" s="105"/>
      <c r="F7" s="105"/>
      <c r="G7" s="105"/>
      <c r="H7" s="105"/>
      <c r="I7" s="105"/>
      <c r="J7" s="105"/>
      <c r="K7" s="105"/>
      <c r="L7" s="105"/>
      <c r="M7" s="105"/>
      <c r="N7" s="160"/>
      <c r="O7" s="157"/>
      <c r="P7" s="158"/>
      <c r="Q7" s="157"/>
      <c r="R7" s="79"/>
      <c r="S7" s="124" t="s">
        <v>376</v>
      </c>
      <c r="U7" s="105"/>
      <c r="V7" s="105"/>
      <c r="W7" s="105"/>
      <c r="X7" s="105"/>
      <c r="Y7" s="105"/>
      <c r="Z7" s="167"/>
      <c r="AA7" s="167"/>
      <c r="AB7" s="167"/>
      <c r="AC7" s="168"/>
    </row>
    <row r="8" spans="1:29" ht="21" customHeight="1">
      <c r="A8" s="79"/>
      <c r="B8" s="128" t="s">
        <v>366</v>
      </c>
      <c r="C8" s="126"/>
      <c r="D8" s="147" t="s">
        <v>361</v>
      </c>
      <c r="F8" s="70"/>
      <c r="G8" s="110"/>
      <c r="H8" s="56"/>
      <c r="I8" s="56"/>
      <c r="J8" s="81"/>
      <c r="K8" s="81"/>
      <c r="L8" s="105"/>
      <c r="N8" s="156"/>
      <c r="O8" s="157"/>
      <c r="P8" s="158"/>
      <c r="Q8" s="157"/>
      <c r="R8" s="79"/>
      <c r="S8" s="90" t="s">
        <v>366</v>
      </c>
      <c r="U8" s="146" t="s">
        <v>361</v>
      </c>
      <c r="W8" s="70"/>
      <c r="X8" s="110"/>
      <c r="Y8" s="56"/>
      <c r="Z8" s="56"/>
      <c r="AA8" s="81"/>
      <c r="AB8" s="81"/>
      <c r="AC8" s="168"/>
    </row>
    <row r="9" spans="1:31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359</v>
      </c>
      <c r="F9" s="75" t="s">
        <v>199</v>
      </c>
      <c r="G9" s="82" t="s">
        <v>227</v>
      </c>
      <c r="H9" s="83" t="s">
        <v>314</v>
      </c>
      <c r="I9" s="106"/>
      <c r="J9" s="107"/>
      <c r="K9" s="166"/>
      <c r="L9" s="167"/>
      <c r="M9" s="168"/>
      <c r="N9" s="161"/>
      <c r="O9" s="162"/>
      <c r="P9" s="162"/>
      <c r="Q9" s="157"/>
      <c r="R9" s="111" t="s">
        <v>197</v>
      </c>
      <c r="S9" s="111" t="s">
        <v>320</v>
      </c>
      <c r="T9" s="111" t="s">
        <v>321</v>
      </c>
      <c r="U9" s="111" t="s">
        <v>302</v>
      </c>
      <c r="V9" s="112" t="s">
        <v>359</v>
      </c>
      <c r="W9" s="111" t="s">
        <v>199</v>
      </c>
      <c r="X9" s="113" t="s">
        <v>227</v>
      </c>
      <c r="Y9" s="114" t="s">
        <v>314</v>
      </c>
      <c r="Z9" s="106"/>
      <c r="AA9" s="107"/>
      <c r="AB9" s="166"/>
      <c r="AC9" s="174"/>
      <c r="AE9" s="2"/>
    </row>
    <row r="10" spans="1:31" s="5" customFormat="1" ht="15.75" customHeight="1">
      <c r="A10" s="84" t="s">
        <v>224</v>
      </c>
      <c r="B10" s="71">
        <v>500</v>
      </c>
      <c r="C10" s="129" t="s">
        <v>298</v>
      </c>
      <c r="D10" s="129" t="s">
        <v>303</v>
      </c>
      <c r="E10" s="129" t="s">
        <v>379</v>
      </c>
      <c r="F10" s="85">
        <v>2</v>
      </c>
      <c r="G10" s="37" t="s">
        <v>369</v>
      </c>
      <c r="H10" s="86" t="s">
        <v>370</v>
      </c>
      <c r="I10" s="108"/>
      <c r="J10" s="109"/>
      <c r="K10" s="169"/>
      <c r="L10" s="167"/>
      <c r="M10" s="168"/>
      <c r="N10" s="163"/>
      <c r="O10" s="164"/>
      <c r="P10" s="164"/>
      <c r="Q10" s="157"/>
      <c r="R10" s="84" t="s">
        <v>224</v>
      </c>
      <c r="S10" s="71">
        <v>500</v>
      </c>
      <c r="T10" s="37" t="s">
        <v>304</v>
      </c>
      <c r="U10" s="37" t="s">
        <v>323</v>
      </c>
      <c r="V10" s="129" t="s">
        <v>378</v>
      </c>
      <c r="W10" s="85">
        <v>2</v>
      </c>
      <c r="X10" s="37" t="s">
        <v>371</v>
      </c>
      <c r="Y10" s="86" t="s">
        <v>372</v>
      </c>
      <c r="Z10" s="108"/>
      <c r="AA10" s="109"/>
      <c r="AB10" s="169"/>
      <c r="AC10" s="175"/>
      <c r="AE10" s="2"/>
    </row>
    <row r="11" spans="1:33" s="5" customFormat="1" ht="15" customHeight="1">
      <c r="A11" s="43">
        <v>1</v>
      </c>
      <c r="B11" s="36"/>
      <c r="C11" s="130"/>
      <c r="D11" s="130"/>
      <c r="E11" s="130"/>
      <c r="F11" s="87"/>
      <c r="G11" s="131"/>
      <c r="H11" s="88"/>
      <c r="I11" s="170"/>
      <c r="J11" s="171"/>
      <c r="K11" s="171"/>
      <c r="L11" s="167"/>
      <c r="M11" s="168"/>
      <c r="N11" s="163"/>
      <c r="O11" s="164" t="str">
        <f>IF('参加人数'!B5="","",'参加人数'!B5)</f>
        <v>小学3年 100m</v>
      </c>
      <c r="P11" s="164"/>
      <c r="Q11" s="157">
        <f>COUNTA(G11)</f>
        <v>0</v>
      </c>
      <c r="R11" s="43">
        <v>1</v>
      </c>
      <c r="S11" s="148"/>
      <c r="T11" s="149"/>
      <c r="U11" s="149"/>
      <c r="V11" s="149"/>
      <c r="W11" s="150"/>
      <c r="X11" s="151"/>
      <c r="Y11" s="152"/>
      <c r="Z11" s="170"/>
      <c r="AA11" s="171"/>
      <c r="AB11" s="171"/>
      <c r="AC11" s="175"/>
      <c r="AE11" s="2">
        <f>COUNTA(X11)</f>
        <v>0</v>
      </c>
      <c r="AG11" s="5" t="str">
        <f>IF('参加人数'!E5="","",'参加人数'!E5)</f>
        <v>小学3年 100m</v>
      </c>
    </row>
    <row r="12" spans="1:33" s="5" customFormat="1" ht="15" customHeight="1">
      <c r="A12" s="43">
        <v>2</v>
      </c>
      <c r="B12" s="36"/>
      <c r="C12" s="130"/>
      <c r="D12" s="130"/>
      <c r="E12" s="130"/>
      <c r="F12" s="87"/>
      <c r="G12" s="131"/>
      <c r="H12" s="88"/>
      <c r="I12" s="170"/>
      <c r="J12" s="171"/>
      <c r="K12" s="171"/>
      <c r="L12" s="167"/>
      <c r="M12" s="172"/>
      <c r="N12" s="163"/>
      <c r="O12" s="164" t="str">
        <f>IF('参加人数'!B6="","",'参加人数'!B6)</f>
        <v>小学4年 100m</v>
      </c>
      <c r="P12" s="164"/>
      <c r="Q12" s="157">
        <f aca="true" t="shared" si="0" ref="Q12:Q50">COUNTA(G12)</f>
        <v>0</v>
      </c>
      <c r="R12" s="43">
        <v>2</v>
      </c>
      <c r="S12" s="148"/>
      <c r="T12" s="149"/>
      <c r="U12" s="149"/>
      <c r="V12" s="149"/>
      <c r="W12" s="150"/>
      <c r="X12" s="151"/>
      <c r="Y12" s="152"/>
      <c r="Z12" s="170"/>
      <c r="AA12" s="171"/>
      <c r="AB12" s="171"/>
      <c r="AC12" s="175"/>
      <c r="AE12" s="2">
        <f aca="true" t="shared" si="1" ref="AE12:AE50">COUNTA(X12)</f>
        <v>0</v>
      </c>
      <c r="AG12" s="5" t="str">
        <f>IF('参加人数'!E6="","",'参加人数'!E6)</f>
        <v>小学4年 100m</v>
      </c>
    </row>
    <row r="13" spans="1:33" s="5" customFormat="1" ht="15" customHeight="1">
      <c r="A13" s="43">
        <v>3</v>
      </c>
      <c r="B13" s="36"/>
      <c r="C13" s="130"/>
      <c r="D13" s="130"/>
      <c r="E13" s="130"/>
      <c r="F13" s="87"/>
      <c r="G13" s="131"/>
      <c r="H13" s="88"/>
      <c r="I13" s="170"/>
      <c r="J13" s="171"/>
      <c r="K13" s="171"/>
      <c r="L13" s="167"/>
      <c r="M13" s="172"/>
      <c r="N13" s="163"/>
      <c r="O13" s="164" t="str">
        <f>IF('参加人数'!B7="","",'参加人数'!B7)</f>
        <v>小学5年 100m</v>
      </c>
      <c r="P13" s="164"/>
      <c r="Q13" s="157">
        <f t="shared" si="0"/>
        <v>0</v>
      </c>
      <c r="R13" s="43">
        <v>3</v>
      </c>
      <c r="S13" s="148"/>
      <c r="T13" s="149"/>
      <c r="U13" s="149"/>
      <c r="V13" s="149"/>
      <c r="W13" s="150"/>
      <c r="X13" s="151"/>
      <c r="Y13" s="152"/>
      <c r="Z13" s="170"/>
      <c r="AA13" s="171"/>
      <c r="AB13" s="171"/>
      <c r="AC13" s="175"/>
      <c r="AE13" s="2">
        <f t="shared" si="1"/>
        <v>0</v>
      </c>
      <c r="AG13" s="5" t="str">
        <f>IF('参加人数'!E7="","",'参加人数'!E7)</f>
        <v>小学5年 100m</v>
      </c>
    </row>
    <row r="14" spans="1:33" s="5" customFormat="1" ht="15" customHeight="1">
      <c r="A14" s="43">
        <v>4</v>
      </c>
      <c r="B14" s="36"/>
      <c r="C14" s="130"/>
      <c r="D14" s="130"/>
      <c r="E14" s="130"/>
      <c r="F14" s="87"/>
      <c r="G14" s="131"/>
      <c r="H14" s="88"/>
      <c r="I14" s="170"/>
      <c r="J14" s="171"/>
      <c r="K14" s="171"/>
      <c r="L14" s="167"/>
      <c r="M14" s="172"/>
      <c r="N14" s="163"/>
      <c r="O14" s="164" t="str">
        <f>IF('参加人数'!B8="","",'参加人数'!B8)</f>
        <v>小学6年 100m</v>
      </c>
      <c r="P14" s="164"/>
      <c r="Q14" s="157">
        <f t="shared" si="0"/>
        <v>0</v>
      </c>
      <c r="R14" s="43">
        <v>4</v>
      </c>
      <c r="S14" s="148"/>
      <c r="T14" s="149"/>
      <c r="U14" s="149"/>
      <c r="V14" s="149"/>
      <c r="W14" s="150"/>
      <c r="X14" s="151"/>
      <c r="Y14" s="152"/>
      <c r="Z14" s="170"/>
      <c r="AA14" s="171"/>
      <c r="AB14" s="171"/>
      <c r="AC14" s="175"/>
      <c r="AE14" s="2">
        <f t="shared" si="1"/>
        <v>0</v>
      </c>
      <c r="AG14" s="5" t="str">
        <f>IF('参加人数'!E8="","",'参加人数'!E8)</f>
        <v>小学6年 100m</v>
      </c>
    </row>
    <row r="15" spans="1:33" s="5" customFormat="1" ht="15" customHeight="1">
      <c r="A15" s="43">
        <v>5</v>
      </c>
      <c r="B15" s="36"/>
      <c r="C15" s="130"/>
      <c r="D15" s="130"/>
      <c r="E15" s="130"/>
      <c r="F15" s="87"/>
      <c r="G15" s="131"/>
      <c r="H15" s="88"/>
      <c r="I15" s="170"/>
      <c r="J15" s="171"/>
      <c r="K15" s="171"/>
      <c r="L15" s="167"/>
      <c r="M15" s="172"/>
      <c r="N15" s="163"/>
      <c r="O15" s="164" t="str">
        <f>IF('参加人数'!B9="","",'参加人数'!B9)</f>
        <v>100m</v>
      </c>
      <c r="P15" s="164"/>
      <c r="Q15" s="157">
        <f t="shared" si="0"/>
        <v>0</v>
      </c>
      <c r="R15" s="43">
        <v>5</v>
      </c>
      <c r="S15" s="148"/>
      <c r="T15" s="149"/>
      <c r="U15" s="149"/>
      <c r="V15" s="149"/>
      <c r="W15" s="150"/>
      <c r="X15" s="151"/>
      <c r="Y15" s="152"/>
      <c r="Z15" s="170"/>
      <c r="AA15" s="171"/>
      <c r="AB15" s="171"/>
      <c r="AC15" s="175"/>
      <c r="AE15" s="2">
        <f t="shared" si="1"/>
        <v>0</v>
      </c>
      <c r="AG15" s="5" t="str">
        <f>IF('参加人数'!E9="","",'参加人数'!E9)</f>
        <v>100m</v>
      </c>
    </row>
    <row r="16" spans="1:33" s="5" customFormat="1" ht="15" customHeight="1">
      <c r="A16" s="43">
        <v>6</v>
      </c>
      <c r="B16" s="36"/>
      <c r="C16" s="130"/>
      <c r="D16" s="130"/>
      <c r="E16" s="130"/>
      <c r="F16" s="87"/>
      <c r="G16" s="131"/>
      <c r="H16" s="88"/>
      <c r="I16" s="170"/>
      <c r="J16" s="171"/>
      <c r="K16" s="171"/>
      <c r="L16" s="167"/>
      <c r="M16" s="172"/>
      <c r="N16" s="163"/>
      <c r="O16" s="164" t="str">
        <f>IF('参加人数'!B10="","",'参加人数'!B10)</f>
        <v>1500m</v>
      </c>
      <c r="P16" s="164"/>
      <c r="Q16" s="157">
        <f t="shared" si="0"/>
        <v>0</v>
      </c>
      <c r="R16" s="43">
        <v>6</v>
      </c>
      <c r="S16" s="148"/>
      <c r="T16" s="149"/>
      <c r="U16" s="149"/>
      <c r="V16" s="149"/>
      <c r="W16" s="150"/>
      <c r="X16" s="151"/>
      <c r="Y16" s="152"/>
      <c r="Z16" s="170"/>
      <c r="AA16" s="171"/>
      <c r="AB16" s="171"/>
      <c r="AC16" s="175"/>
      <c r="AE16" s="2">
        <f t="shared" si="1"/>
        <v>0</v>
      </c>
      <c r="AG16" s="5" t="str">
        <f>IF('参加人数'!E10="","",'参加人数'!E10)</f>
        <v>1500m</v>
      </c>
    </row>
    <row r="17" spans="1:33" s="5" customFormat="1" ht="15" customHeight="1">
      <c r="A17" s="43">
        <v>7</v>
      </c>
      <c r="B17" s="36"/>
      <c r="C17" s="130"/>
      <c r="D17" s="130"/>
      <c r="E17" s="130"/>
      <c r="F17" s="87"/>
      <c r="G17" s="131"/>
      <c r="H17" s="88"/>
      <c r="I17" s="170"/>
      <c r="J17" s="171"/>
      <c r="K17" s="171"/>
      <c r="L17" s="167"/>
      <c r="M17" s="172"/>
      <c r="N17" s="163"/>
      <c r="O17" s="164" t="str">
        <f>IF('参加人数'!B11="","",'参加人数'!B11)</f>
        <v>走幅跳</v>
      </c>
      <c r="P17" s="164"/>
      <c r="Q17" s="157">
        <f t="shared" si="0"/>
        <v>0</v>
      </c>
      <c r="R17" s="43">
        <v>7</v>
      </c>
      <c r="S17" s="148"/>
      <c r="T17" s="149"/>
      <c r="U17" s="149"/>
      <c r="V17" s="149"/>
      <c r="W17" s="150"/>
      <c r="X17" s="151"/>
      <c r="Y17" s="152"/>
      <c r="Z17" s="170"/>
      <c r="AA17" s="171"/>
      <c r="AB17" s="171"/>
      <c r="AC17" s="175"/>
      <c r="AE17" s="2">
        <f t="shared" si="1"/>
        <v>0</v>
      </c>
      <c r="AG17" s="5" t="str">
        <f>IF('参加人数'!E11="","",'参加人数'!E11)</f>
        <v>走幅跳</v>
      </c>
    </row>
    <row r="18" spans="1:33" s="5" customFormat="1" ht="15" customHeight="1">
      <c r="A18" s="43">
        <v>8</v>
      </c>
      <c r="B18" s="36"/>
      <c r="C18" s="130"/>
      <c r="D18" s="130"/>
      <c r="E18" s="130"/>
      <c r="F18" s="87"/>
      <c r="G18" s="131"/>
      <c r="H18" s="88"/>
      <c r="I18" s="170"/>
      <c r="J18" s="171"/>
      <c r="K18" s="171"/>
      <c r="L18" s="171"/>
      <c r="M18" s="172"/>
      <c r="N18" s="163"/>
      <c r="O18" s="164" t="str">
        <f>IF('参加人数'!B12="","",'参加人数'!B12)</f>
        <v>砲丸投7kg</v>
      </c>
      <c r="P18" s="164"/>
      <c r="Q18" s="157">
        <f t="shared" si="0"/>
        <v>0</v>
      </c>
      <c r="R18" s="43">
        <v>8</v>
      </c>
      <c r="S18" s="148"/>
      <c r="T18" s="149"/>
      <c r="U18" s="149"/>
      <c r="V18" s="149"/>
      <c r="W18" s="150"/>
      <c r="X18" s="151"/>
      <c r="Y18" s="152"/>
      <c r="Z18" s="170"/>
      <c r="AA18" s="171"/>
      <c r="AB18" s="171"/>
      <c r="AC18" s="175"/>
      <c r="AE18" s="2">
        <f t="shared" si="1"/>
        <v>0</v>
      </c>
      <c r="AG18" s="5" t="str">
        <f>IF('参加人数'!E12="","",'参加人数'!E12)</f>
        <v>砲丸投4kg</v>
      </c>
    </row>
    <row r="19" spans="1:33" s="5" customFormat="1" ht="15" customHeight="1">
      <c r="A19" s="43">
        <v>9</v>
      </c>
      <c r="B19" s="36"/>
      <c r="C19" s="130"/>
      <c r="D19" s="130"/>
      <c r="E19" s="130"/>
      <c r="F19" s="87"/>
      <c r="G19" s="131"/>
      <c r="H19" s="88"/>
      <c r="I19" s="170"/>
      <c r="J19" s="171"/>
      <c r="K19" s="171"/>
      <c r="L19" s="171"/>
      <c r="M19" s="172"/>
      <c r="N19" s="163"/>
      <c r="O19" s="164" t="str">
        <f>IF('参加人数'!B13="","",'参加人数'!B13)</f>
        <v>砲丸投6kg</v>
      </c>
      <c r="P19" s="164"/>
      <c r="Q19" s="157">
        <f t="shared" si="0"/>
        <v>0</v>
      </c>
      <c r="R19" s="43">
        <v>9</v>
      </c>
      <c r="S19" s="148"/>
      <c r="T19" s="149"/>
      <c r="U19" s="149"/>
      <c r="V19" s="149"/>
      <c r="W19" s="150"/>
      <c r="X19" s="151"/>
      <c r="Y19" s="152"/>
      <c r="Z19" s="170"/>
      <c r="AA19" s="171"/>
      <c r="AB19" s="171"/>
      <c r="AC19" s="175"/>
      <c r="AE19" s="2">
        <f t="shared" si="1"/>
        <v>0</v>
      </c>
      <c r="AG19" s="5" t="str">
        <f>IF('参加人数'!E13="","",'参加人数'!E13)</f>
        <v>砲丸投2kg</v>
      </c>
    </row>
    <row r="20" spans="1:33" s="5" customFormat="1" ht="15" customHeight="1">
      <c r="A20" s="43">
        <v>10</v>
      </c>
      <c r="B20" s="36"/>
      <c r="C20" s="130"/>
      <c r="D20" s="130"/>
      <c r="E20" s="130"/>
      <c r="F20" s="87"/>
      <c r="G20" s="131"/>
      <c r="H20" s="88"/>
      <c r="I20" s="170"/>
      <c r="J20" s="171"/>
      <c r="K20" s="171"/>
      <c r="L20" s="171"/>
      <c r="M20" s="172"/>
      <c r="N20" s="163"/>
      <c r="O20" s="164" t="str">
        <f>IF('参加人数'!B14="","",'参加人数'!B14)</f>
        <v>砲丸投5kg</v>
      </c>
      <c r="P20" s="164"/>
      <c r="Q20" s="157">
        <f t="shared" si="0"/>
        <v>0</v>
      </c>
      <c r="R20" s="43">
        <v>10</v>
      </c>
      <c r="S20" s="148"/>
      <c r="T20" s="149"/>
      <c r="U20" s="149"/>
      <c r="V20" s="149"/>
      <c r="W20" s="150"/>
      <c r="X20" s="151"/>
      <c r="Y20" s="152"/>
      <c r="Z20" s="170"/>
      <c r="AA20" s="171"/>
      <c r="AB20" s="171"/>
      <c r="AC20" s="175"/>
      <c r="AE20" s="2">
        <f t="shared" si="1"/>
        <v>0</v>
      </c>
      <c r="AG20" s="5">
        <f>IF('参加人数'!E14="","",'参加人数'!E14)</f>
      </c>
    </row>
    <row r="21" spans="1:33" s="5" customFormat="1" ht="15" customHeight="1">
      <c r="A21" s="43">
        <v>11</v>
      </c>
      <c r="B21" s="36"/>
      <c r="C21" s="130"/>
      <c r="D21" s="130"/>
      <c r="E21" s="130"/>
      <c r="F21" s="87"/>
      <c r="G21" s="131"/>
      <c r="H21" s="88"/>
      <c r="I21" s="170"/>
      <c r="J21" s="171"/>
      <c r="K21" s="171"/>
      <c r="L21" s="171"/>
      <c r="M21" s="172"/>
      <c r="N21" s="163"/>
      <c r="O21" s="164">
        <f>IF('参加人数'!B15="","",'参加人数'!B15)</f>
      </c>
      <c r="P21" s="164"/>
      <c r="Q21" s="157">
        <f t="shared" si="0"/>
        <v>0</v>
      </c>
      <c r="R21" s="43">
        <v>11</v>
      </c>
      <c r="S21" s="148"/>
      <c r="T21" s="149"/>
      <c r="U21" s="149"/>
      <c r="V21" s="149"/>
      <c r="W21" s="150"/>
      <c r="X21" s="151"/>
      <c r="Y21" s="152"/>
      <c r="Z21" s="170"/>
      <c r="AA21" s="171"/>
      <c r="AB21" s="171"/>
      <c r="AC21" s="175"/>
      <c r="AE21" s="2">
        <f t="shared" si="1"/>
        <v>0</v>
      </c>
      <c r="AG21" s="5">
        <f>IF('参加人数'!E15="","",'参加人数'!E15)</f>
      </c>
    </row>
    <row r="22" spans="1:33" s="5" customFormat="1" ht="15" customHeight="1">
      <c r="A22" s="43">
        <v>12</v>
      </c>
      <c r="B22" s="36"/>
      <c r="C22" s="130"/>
      <c r="D22" s="130"/>
      <c r="E22" s="130"/>
      <c r="F22" s="87"/>
      <c r="G22" s="131"/>
      <c r="H22" s="88"/>
      <c r="I22" s="170"/>
      <c r="J22" s="171"/>
      <c r="K22" s="171"/>
      <c r="L22" s="171"/>
      <c r="M22" s="172"/>
      <c r="N22" s="163"/>
      <c r="O22" s="164">
        <f>IF('参加人数'!B16="","",'参加人数'!B16)</f>
      </c>
      <c r="P22" s="164"/>
      <c r="Q22" s="157">
        <f t="shared" si="0"/>
        <v>0</v>
      </c>
      <c r="R22" s="43">
        <v>12</v>
      </c>
      <c r="S22" s="148"/>
      <c r="T22" s="149"/>
      <c r="U22" s="149"/>
      <c r="V22" s="149"/>
      <c r="W22" s="150"/>
      <c r="X22" s="151"/>
      <c r="Y22" s="152"/>
      <c r="Z22" s="170"/>
      <c r="AA22" s="171"/>
      <c r="AB22" s="171"/>
      <c r="AC22" s="175"/>
      <c r="AE22" s="2">
        <f t="shared" si="1"/>
        <v>0</v>
      </c>
      <c r="AG22" s="5">
        <f>IF('参加人数'!E16="","",'参加人数'!E16)</f>
      </c>
    </row>
    <row r="23" spans="1:33" s="5" customFormat="1" ht="15" customHeight="1">
      <c r="A23" s="43">
        <v>13</v>
      </c>
      <c r="B23" s="36"/>
      <c r="C23" s="130"/>
      <c r="D23" s="130"/>
      <c r="E23" s="130"/>
      <c r="F23" s="87"/>
      <c r="G23" s="131"/>
      <c r="H23" s="88"/>
      <c r="I23" s="170"/>
      <c r="J23" s="171"/>
      <c r="K23" s="171"/>
      <c r="L23" s="171"/>
      <c r="M23" s="172"/>
      <c r="N23" s="163"/>
      <c r="O23" s="164">
        <f>IF('参加人数'!B17="","",'参加人数'!B17)</f>
      </c>
      <c r="P23" s="164"/>
      <c r="Q23" s="157">
        <f t="shared" si="0"/>
        <v>0</v>
      </c>
      <c r="R23" s="43">
        <v>13</v>
      </c>
      <c r="S23" s="148"/>
      <c r="T23" s="149"/>
      <c r="U23" s="149"/>
      <c r="V23" s="149"/>
      <c r="W23" s="150"/>
      <c r="X23" s="151"/>
      <c r="Y23" s="152"/>
      <c r="Z23" s="170"/>
      <c r="AA23" s="171"/>
      <c r="AB23" s="171"/>
      <c r="AC23" s="175"/>
      <c r="AE23" s="2">
        <f t="shared" si="1"/>
        <v>0</v>
      </c>
      <c r="AG23" s="5">
        <f>IF('参加人数'!E17="","",'参加人数'!E17)</f>
      </c>
    </row>
    <row r="24" spans="1:33" s="5" customFormat="1" ht="15" customHeight="1">
      <c r="A24" s="43">
        <v>14</v>
      </c>
      <c r="B24" s="36"/>
      <c r="C24" s="130"/>
      <c r="D24" s="130"/>
      <c r="E24" s="130"/>
      <c r="F24" s="87"/>
      <c r="G24" s="131"/>
      <c r="H24" s="88"/>
      <c r="I24" s="170"/>
      <c r="J24" s="171"/>
      <c r="K24" s="171"/>
      <c r="L24" s="171"/>
      <c r="M24" s="172"/>
      <c r="N24" s="163"/>
      <c r="O24" s="164">
        <f>IF('参加人数'!B18="","",'参加人数'!B18)</f>
      </c>
      <c r="P24" s="164"/>
      <c r="Q24" s="157">
        <f t="shared" si="0"/>
        <v>0</v>
      </c>
      <c r="R24" s="43">
        <v>14</v>
      </c>
      <c r="S24" s="148"/>
      <c r="T24" s="149"/>
      <c r="U24" s="149"/>
      <c r="V24" s="149"/>
      <c r="W24" s="150"/>
      <c r="X24" s="151"/>
      <c r="Y24" s="152"/>
      <c r="Z24" s="170"/>
      <c r="AA24" s="171"/>
      <c r="AB24" s="171"/>
      <c r="AC24" s="175"/>
      <c r="AE24" s="2">
        <f t="shared" si="1"/>
        <v>0</v>
      </c>
      <c r="AG24" s="5">
        <f>IF('参加人数'!E18="","",'参加人数'!E18)</f>
      </c>
    </row>
    <row r="25" spans="1:33" s="5" customFormat="1" ht="15" customHeight="1">
      <c r="A25" s="43">
        <v>15</v>
      </c>
      <c r="B25" s="36"/>
      <c r="C25" s="130"/>
      <c r="D25" s="130"/>
      <c r="E25" s="130"/>
      <c r="F25" s="87"/>
      <c r="G25" s="131"/>
      <c r="H25" s="88"/>
      <c r="I25" s="170"/>
      <c r="J25" s="171"/>
      <c r="K25" s="171"/>
      <c r="L25" s="171"/>
      <c r="M25" s="172"/>
      <c r="N25" s="163"/>
      <c r="O25" s="164">
        <f>IF('参加人数'!B19="","",'参加人数'!B19)</f>
      </c>
      <c r="P25" s="164"/>
      <c r="Q25" s="157">
        <f t="shared" si="0"/>
        <v>0</v>
      </c>
      <c r="R25" s="43">
        <v>15</v>
      </c>
      <c r="S25" s="148"/>
      <c r="T25" s="149"/>
      <c r="U25" s="149"/>
      <c r="V25" s="149"/>
      <c r="W25" s="150"/>
      <c r="X25" s="151"/>
      <c r="Y25" s="152"/>
      <c r="Z25" s="170"/>
      <c r="AA25" s="171"/>
      <c r="AB25" s="171"/>
      <c r="AC25" s="175"/>
      <c r="AE25" s="2">
        <f t="shared" si="1"/>
        <v>0</v>
      </c>
      <c r="AG25" s="5">
        <f>IF('参加人数'!E19="","",'参加人数'!E19)</f>
      </c>
    </row>
    <row r="26" spans="1:33" s="5" customFormat="1" ht="15" customHeight="1">
      <c r="A26" s="43">
        <v>16</v>
      </c>
      <c r="B26" s="36"/>
      <c r="C26" s="130"/>
      <c r="D26" s="130"/>
      <c r="E26" s="130"/>
      <c r="F26" s="87"/>
      <c r="G26" s="131"/>
      <c r="H26" s="88"/>
      <c r="I26" s="170"/>
      <c r="J26" s="171"/>
      <c r="K26" s="171"/>
      <c r="L26" s="171"/>
      <c r="M26" s="172"/>
      <c r="N26" s="163"/>
      <c r="O26" s="164">
        <f>IF('参加人数'!B20="","",'参加人数'!B20)</f>
      </c>
      <c r="P26" s="164"/>
      <c r="Q26" s="157">
        <f t="shared" si="0"/>
        <v>0</v>
      </c>
      <c r="R26" s="43">
        <v>16</v>
      </c>
      <c r="S26" s="148"/>
      <c r="T26" s="149"/>
      <c r="U26" s="149"/>
      <c r="V26" s="149"/>
      <c r="W26" s="150"/>
      <c r="X26" s="151"/>
      <c r="Y26" s="152"/>
      <c r="Z26" s="170"/>
      <c r="AA26" s="171"/>
      <c r="AB26" s="171"/>
      <c r="AC26" s="175"/>
      <c r="AE26" s="2">
        <f t="shared" si="1"/>
        <v>0</v>
      </c>
      <c r="AG26" s="5">
        <f>IF('参加人数'!E20="","",'参加人数'!E20)</f>
      </c>
    </row>
    <row r="27" spans="1:33" s="5" customFormat="1" ht="15" customHeight="1">
      <c r="A27" s="43">
        <v>17</v>
      </c>
      <c r="B27" s="36"/>
      <c r="C27" s="130"/>
      <c r="D27" s="130"/>
      <c r="E27" s="130"/>
      <c r="F27" s="87"/>
      <c r="G27" s="131"/>
      <c r="H27" s="88"/>
      <c r="I27" s="170"/>
      <c r="J27" s="171"/>
      <c r="K27" s="171"/>
      <c r="L27" s="171"/>
      <c r="M27" s="172"/>
      <c r="N27" s="163"/>
      <c r="O27" s="164">
        <f>IF('参加人数'!B21="","",'参加人数'!B21)</f>
      </c>
      <c r="P27" s="164"/>
      <c r="Q27" s="157">
        <f t="shared" si="0"/>
        <v>0</v>
      </c>
      <c r="R27" s="43">
        <v>17</v>
      </c>
      <c r="S27" s="148"/>
      <c r="T27" s="149"/>
      <c r="U27" s="149"/>
      <c r="V27" s="149"/>
      <c r="W27" s="150"/>
      <c r="X27" s="151"/>
      <c r="Y27" s="152"/>
      <c r="Z27" s="170"/>
      <c r="AA27" s="171"/>
      <c r="AB27" s="171"/>
      <c r="AC27" s="175"/>
      <c r="AE27" s="2">
        <f t="shared" si="1"/>
        <v>0</v>
      </c>
      <c r="AG27" s="5">
        <f>IF('参加人数'!E21="","",'参加人数'!E21)</f>
      </c>
    </row>
    <row r="28" spans="1:33" s="5" customFormat="1" ht="15" customHeight="1">
      <c r="A28" s="43">
        <v>18</v>
      </c>
      <c r="B28" s="36"/>
      <c r="C28" s="130"/>
      <c r="D28" s="130"/>
      <c r="E28" s="130"/>
      <c r="F28" s="87"/>
      <c r="G28" s="131"/>
      <c r="H28" s="88"/>
      <c r="I28" s="170"/>
      <c r="J28" s="171"/>
      <c r="K28" s="171"/>
      <c r="L28" s="171"/>
      <c r="M28" s="172"/>
      <c r="N28" s="163"/>
      <c r="O28" s="164">
        <f>IF('参加人数'!B22="","",'参加人数'!B22)</f>
      </c>
      <c r="P28" s="164"/>
      <c r="Q28" s="157">
        <f t="shared" si="0"/>
        <v>0</v>
      </c>
      <c r="R28" s="43">
        <v>18</v>
      </c>
      <c r="S28" s="148"/>
      <c r="T28" s="149"/>
      <c r="U28" s="149"/>
      <c r="V28" s="149"/>
      <c r="W28" s="150"/>
      <c r="X28" s="151"/>
      <c r="Y28" s="152"/>
      <c r="Z28" s="170"/>
      <c r="AA28" s="171"/>
      <c r="AB28" s="171"/>
      <c r="AC28" s="175"/>
      <c r="AE28" s="2">
        <f t="shared" si="1"/>
        <v>0</v>
      </c>
      <c r="AG28" s="5">
        <f>IF('参加人数'!E22="","",'参加人数'!E22)</f>
      </c>
    </row>
    <row r="29" spans="1:33" s="5" customFormat="1" ht="15" customHeight="1">
      <c r="A29" s="43">
        <v>19</v>
      </c>
      <c r="B29" s="36"/>
      <c r="C29" s="130"/>
      <c r="D29" s="130"/>
      <c r="E29" s="130"/>
      <c r="F29" s="87"/>
      <c r="G29" s="131"/>
      <c r="H29" s="88"/>
      <c r="I29" s="170"/>
      <c r="J29" s="171"/>
      <c r="K29" s="171"/>
      <c r="L29" s="171"/>
      <c r="M29" s="172"/>
      <c r="N29" s="163"/>
      <c r="O29" s="164">
        <f>IF('参加人数'!B23="","",'参加人数'!B23)</f>
      </c>
      <c r="P29" s="164"/>
      <c r="Q29" s="157">
        <f t="shared" si="0"/>
        <v>0</v>
      </c>
      <c r="R29" s="43">
        <v>19</v>
      </c>
      <c r="S29" s="148"/>
      <c r="T29" s="149"/>
      <c r="U29" s="149"/>
      <c r="V29" s="149"/>
      <c r="W29" s="150"/>
      <c r="X29" s="151"/>
      <c r="Y29" s="152"/>
      <c r="Z29" s="170"/>
      <c r="AA29" s="171"/>
      <c r="AB29" s="171"/>
      <c r="AC29" s="175"/>
      <c r="AE29" s="2">
        <f t="shared" si="1"/>
        <v>0</v>
      </c>
      <c r="AG29" s="5">
        <f>IF('参加人数'!E23="","",'参加人数'!E23)</f>
      </c>
    </row>
    <row r="30" spans="1:33" s="5" customFormat="1" ht="15" customHeight="1">
      <c r="A30" s="43">
        <v>20</v>
      </c>
      <c r="B30" s="36"/>
      <c r="C30" s="130"/>
      <c r="D30" s="130"/>
      <c r="E30" s="130"/>
      <c r="F30" s="87"/>
      <c r="G30" s="131"/>
      <c r="H30" s="88"/>
      <c r="I30" s="170"/>
      <c r="J30" s="171"/>
      <c r="K30" s="171"/>
      <c r="L30" s="171"/>
      <c r="M30" s="172"/>
      <c r="N30" s="163"/>
      <c r="O30" s="164"/>
      <c r="P30" s="164"/>
      <c r="Q30" s="157">
        <f t="shared" si="0"/>
        <v>0</v>
      </c>
      <c r="R30" s="43">
        <v>20</v>
      </c>
      <c r="S30" s="148"/>
      <c r="T30" s="149"/>
      <c r="U30" s="149"/>
      <c r="V30" s="149"/>
      <c r="W30" s="150"/>
      <c r="X30" s="151"/>
      <c r="Y30" s="152"/>
      <c r="Z30" s="170"/>
      <c r="AA30" s="171"/>
      <c r="AB30" s="171"/>
      <c r="AC30" s="175"/>
      <c r="AE30" s="2">
        <f t="shared" si="1"/>
        <v>0</v>
      </c>
      <c r="AG30" s="5">
        <f>IF('参加人数'!E24="","",'参加人数'!E24)</f>
      </c>
    </row>
    <row r="31" spans="1:31" s="5" customFormat="1" ht="15" customHeight="1">
      <c r="A31" s="43">
        <v>21</v>
      </c>
      <c r="B31" s="36"/>
      <c r="C31" s="130"/>
      <c r="D31" s="130"/>
      <c r="E31" s="130"/>
      <c r="F31" s="87"/>
      <c r="G31" s="131"/>
      <c r="H31" s="88"/>
      <c r="I31" s="170"/>
      <c r="J31" s="171"/>
      <c r="K31" s="171"/>
      <c r="L31" s="171"/>
      <c r="M31" s="172"/>
      <c r="N31" s="163"/>
      <c r="O31" s="164"/>
      <c r="P31" s="164"/>
      <c r="Q31" s="157">
        <f t="shared" si="0"/>
        <v>0</v>
      </c>
      <c r="R31" s="43">
        <v>21</v>
      </c>
      <c r="S31" s="148"/>
      <c r="T31" s="149"/>
      <c r="U31" s="149"/>
      <c r="V31" s="149"/>
      <c r="W31" s="150"/>
      <c r="X31" s="151"/>
      <c r="Y31" s="152"/>
      <c r="Z31" s="170"/>
      <c r="AA31" s="171"/>
      <c r="AB31" s="171"/>
      <c r="AC31" s="175"/>
      <c r="AE31" s="2">
        <f t="shared" si="1"/>
        <v>0</v>
      </c>
    </row>
    <row r="32" spans="1:31" s="5" customFormat="1" ht="15" customHeight="1">
      <c r="A32" s="43">
        <v>22</v>
      </c>
      <c r="B32" s="36"/>
      <c r="C32" s="130"/>
      <c r="D32" s="130"/>
      <c r="E32" s="130"/>
      <c r="F32" s="87"/>
      <c r="G32" s="131"/>
      <c r="H32" s="88"/>
      <c r="I32" s="170"/>
      <c r="J32" s="171"/>
      <c r="K32" s="171"/>
      <c r="L32" s="171"/>
      <c r="M32" s="172"/>
      <c r="N32" s="163"/>
      <c r="O32" s="164"/>
      <c r="P32" s="164"/>
      <c r="Q32" s="157">
        <f t="shared" si="0"/>
        <v>0</v>
      </c>
      <c r="R32" s="43">
        <v>22</v>
      </c>
      <c r="S32" s="148"/>
      <c r="T32" s="149"/>
      <c r="U32" s="149"/>
      <c r="V32" s="149"/>
      <c r="W32" s="150"/>
      <c r="X32" s="151"/>
      <c r="Y32" s="152"/>
      <c r="Z32" s="170"/>
      <c r="AA32" s="171"/>
      <c r="AB32" s="171"/>
      <c r="AC32" s="175"/>
      <c r="AE32" s="2">
        <f t="shared" si="1"/>
        <v>0</v>
      </c>
    </row>
    <row r="33" spans="1:31" s="5" customFormat="1" ht="15" customHeight="1">
      <c r="A33" s="43">
        <v>23</v>
      </c>
      <c r="B33" s="36"/>
      <c r="C33" s="130"/>
      <c r="D33" s="130"/>
      <c r="E33" s="130"/>
      <c r="F33" s="87"/>
      <c r="G33" s="131"/>
      <c r="H33" s="88"/>
      <c r="I33" s="170"/>
      <c r="J33" s="171"/>
      <c r="K33" s="171"/>
      <c r="L33" s="171"/>
      <c r="M33" s="172"/>
      <c r="N33" s="163"/>
      <c r="O33" s="164"/>
      <c r="P33" s="164"/>
      <c r="Q33" s="157">
        <f t="shared" si="0"/>
        <v>0</v>
      </c>
      <c r="R33" s="43">
        <v>23</v>
      </c>
      <c r="S33" s="148"/>
      <c r="T33" s="149"/>
      <c r="U33" s="149"/>
      <c r="V33" s="149"/>
      <c r="W33" s="150"/>
      <c r="X33" s="151"/>
      <c r="Y33" s="152"/>
      <c r="Z33" s="170"/>
      <c r="AA33" s="171"/>
      <c r="AB33" s="171"/>
      <c r="AC33" s="175"/>
      <c r="AE33" s="2">
        <f t="shared" si="1"/>
        <v>0</v>
      </c>
    </row>
    <row r="34" spans="1:31" s="5" customFormat="1" ht="15" customHeight="1">
      <c r="A34" s="43">
        <v>24</v>
      </c>
      <c r="B34" s="36"/>
      <c r="C34" s="130"/>
      <c r="D34" s="130"/>
      <c r="E34" s="130"/>
      <c r="F34" s="87"/>
      <c r="G34" s="131"/>
      <c r="H34" s="88"/>
      <c r="I34" s="170"/>
      <c r="J34" s="171"/>
      <c r="K34" s="171"/>
      <c r="L34" s="171"/>
      <c r="M34" s="172"/>
      <c r="N34" s="163"/>
      <c r="O34" s="164"/>
      <c r="P34" s="164"/>
      <c r="Q34" s="157">
        <f t="shared" si="0"/>
        <v>0</v>
      </c>
      <c r="R34" s="43">
        <v>24</v>
      </c>
      <c r="S34" s="148"/>
      <c r="T34" s="149"/>
      <c r="U34" s="149"/>
      <c r="V34" s="149"/>
      <c r="W34" s="150"/>
      <c r="X34" s="151"/>
      <c r="Y34" s="152"/>
      <c r="Z34" s="170"/>
      <c r="AA34" s="171"/>
      <c r="AB34" s="171"/>
      <c r="AC34" s="175"/>
      <c r="AE34" s="2">
        <f t="shared" si="1"/>
        <v>0</v>
      </c>
    </row>
    <row r="35" spans="1:31" s="5" customFormat="1" ht="15" customHeight="1">
      <c r="A35" s="43">
        <v>25</v>
      </c>
      <c r="B35" s="36"/>
      <c r="C35" s="130"/>
      <c r="D35" s="130"/>
      <c r="E35" s="130"/>
      <c r="F35" s="87"/>
      <c r="G35" s="131"/>
      <c r="H35" s="88"/>
      <c r="I35" s="170"/>
      <c r="J35" s="171"/>
      <c r="K35" s="171"/>
      <c r="L35" s="171"/>
      <c r="M35" s="172"/>
      <c r="N35" s="163"/>
      <c r="O35" s="164"/>
      <c r="P35" s="164"/>
      <c r="Q35" s="157">
        <f t="shared" si="0"/>
        <v>0</v>
      </c>
      <c r="R35" s="43">
        <v>25</v>
      </c>
      <c r="S35" s="148"/>
      <c r="T35" s="149"/>
      <c r="U35" s="149"/>
      <c r="V35" s="149"/>
      <c r="W35" s="150"/>
      <c r="X35" s="151"/>
      <c r="Y35" s="152"/>
      <c r="Z35" s="170"/>
      <c r="AA35" s="171"/>
      <c r="AB35" s="171"/>
      <c r="AC35" s="175"/>
      <c r="AE35" s="2">
        <f t="shared" si="1"/>
        <v>0</v>
      </c>
    </row>
    <row r="36" spans="1:31" s="5" customFormat="1" ht="15" customHeight="1">
      <c r="A36" s="43">
        <v>26</v>
      </c>
      <c r="B36" s="36"/>
      <c r="C36" s="130"/>
      <c r="D36" s="130"/>
      <c r="E36" s="130"/>
      <c r="F36" s="87"/>
      <c r="G36" s="131"/>
      <c r="H36" s="88"/>
      <c r="I36" s="170"/>
      <c r="J36" s="171"/>
      <c r="K36" s="171"/>
      <c r="L36" s="171"/>
      <c r="M36" s="172"/>
      <c r="N36" s="163"/>
      <c r="O36" s="164"/>
      <c r="P36" s="164"/>
      <c r="Q36" s="157">
        <f t="shared" si="0"/>
        <v>0</v>
      </c>
      <c r="R36" s="43">
        <v>26</v>
      </c>
      <c r="S36" s="148"/>
      <c r="T36" s="149"/>
      <c r="U36" s="149"/>
      <c r="V36" s="149"/>
      <c r="W36" s="150"/>
      <c r="X36" s="151"/>
      <c r="Y36" s="152"/>
      <c r="Z36" s="170"/>
      <c r="AA36" s="171"/>
      <c r="AB36" s="171"/>
      <c r="AC36" s="175"/>
      <c r="AE36" s="2">
        <f t="shared" si="1"/>
        <v>0</v>
      </c>
    </row>
    <row r="37" spans="1:31" s="5" customFormat="1" ht="15" customHeight="1">
      <c r="A37" s="43">
        <v>27</v>
      </c>
      <c r="B37" s="36"/>
      <c r="C37" s="130"/>
      <c r="D37" s="130"/>
      <c r="E37" s="130"/>
      <c r="F37" s="87"/>
      <c r="G37" s="131"/>
      <c r="H37" s="88"/>
      <c r="I37" s="170"/>
      <c r="J37" s="171"/>
      <c r="K37" s="171"/>
      <c r="L37" s="171"/>
      <c r="M37" s="172"/>
      <c r="N37" s="163"/>
      <c r="O37" s="164"/>
      <c r="P37" s="164"/>
      <c r="Q37" s="157">
        <f t="shared" si="0"/>
        <v>0</v>
      </c>
      <c r="R37" s="43">
        <v>27</v>
      </c>
      <c r="S37" s="148"/>
      <c r="T37" s="149"/>
      <c r="U37" s="149"/>
      <c r="V37" s="149"/>
      <c r="W37" s="150"/>
      <c r="X37" s="151"/>
      <c r="Y37" s="152"/>
      <c r="Z37" s="170"/>
      <c r="AA37" s="171"/>
      <c r="AB37" s="171"/>
      <c r="AC37" s="175"/>
      <c r="AE37" s="2">
        <f t="shared" si="1"/>
        <v>0</v>
      </c>
    </row>
    <row r="38" spans="1:31" s="5" customFormat="1" ht="15" customHeight="1">
      <c r="A38" s="43">
        <v>28</v>
      </c>
      <c r="B38" s="36"/>
      <c r="C38" s="130"/>
      <c r="D38" s="130"/>
      <c r="E38" s="130"/>
      <c r="F38" s="87"/>
      <c r="G38" s="131"/>
      <c r="H38" s="88"/>
      <c r="I38" s="170"/>
      <c r="J38" s="171"/>
      <c r="K38" s="171"/>
      <c r="L38" s="171"/>
      <c r="M38" s="172"/>
      <c r="N38" s="163"/>
      <c r="O38" s="164"/>
      <c r="P38" s="164"/>
      <c r="Q38" s="157">
        <f t="shared" si="0"/>
        <v>0</v>
      </c>
      <c r="R38" s="43">
        <v>28</v>
      </c>
      <c r="S38" s="148"/>
      <c r="T38" s="149"/>
      <c r="U38" s="149"/>
      <c r="V38" s="149"/>
      <c r="W38" s="150"/>
      <c r="X38" s="151"/>
      <c r="Y38" s="152"/>
      <c r="Z38" s="170"/>
      <c r="AA38" s="171"/>
      <c r="AB38" s="171"/>
      <c r="AC38" s="175"/>
      <c r="AE38" s="2">
        <f t="shared" si="1"/>
        <v>0</v>
      </c>
    </row>
    <row r="39" spans="1:31" s="5" customFormat="1" ht="15" customHeight="1">
      <c r="A39" s="43">
        <v>29</v>
      </c>
      <c r="B39" s="36"/>
      <c r="C39" s="130"/>
      <c r="D39" s="130"/>
      <c r="E39" s="130"/>
      <c r="F39" s="87"/>
      <c r="G39" s="131"/>
      <c r="H39" s="88"/>
      <c r="I39" s="170"/>
      <c r="J39" s="171"/>
      <c r="K39" s="171"/>
      <c r="L39" s="171"/>
      <c r="M39" s="172"/>
      <c r="N39" s="163"/>
      <c r="O39" s="164"/>
      <c r="P39" s="164"/>
      <c r="Q39" s="157">
        <f t="shared" si="0"/>
        <v>0</v>
      </c>
      <c r="R39" s="43">
        <v>29</v>
      </c>
      <c r="S39" s="148"/>
      <c r="T39" s="149"/>
      <c r="U39" s="149"/>
      <c r="V39" s="149"/>
      <c r="W39" s="150"/>
      <c r="X39" s="151"/>
      <c r="Y39" s="152"/>
      <c r="Z39" s="170"/>
      <c r="AA39" s="171"/>
      <c r="AB39" s="171"/>
      <c r="AC39" s="175"/>
      <c r="AE39" s="2">
        <f t="shared" si="1"/>
        <v>0</v>
      </c>
    </row>
    <row r="40" spans="1:31" s="5" customFormat="1" ht="15" customHeight="1">
      <c r="A40" s="43">
        <v>30</v>
      </c>
      <c r="B40" s="36"/>
      <c r="C40" s="130"/>
      <c r="D40" s="130"/>
      <c r="E40" s="130"/>
      <c r="F40" s="87"/>
      <c r="G40" s="131"/>
      <c r="H40" s="88"/>
      <c r="I40" s="170"/>
      <c r="J40" s="171"/>
      <c r="K40" s="171"/>
      <c r="L40" s="171"/>
      <c r="M40" s="172"/>
      <c r="N40" s="163"/>
      <c r="O40" s="164"/>
      <c r="P40" s="164"/>
      <c r="Q40" s="157">
        <f t="shared" si="0"/>
        <v>0</v>
      </c>
      <c r="R40" s="43">
        <v>30</v>
      </c>
      <c r="S40" s="148"/>
      <c r="T40" s="149"/>
      <c r="U40" s="149"/>
      <c r="V40" s="149"/>
      <c r="W40" s="150"/>
      <c r="X40" s="151"/>
      <c r="Y40" s="152"/>
      <c r="Z40" s="170"/>
      <c r="AA40" s="171"/>
      <c r="AB40" s="171"/>
      <c r="AC40" s="175"/>
      <c r="AE40" s="2">
        <f t="shared" si="1"/>
        <v>0</v>
      </c>
    </row>
    <row r="41" spans="1:31" s="5" customFormat="1" ht="15" customHeight="1">
      <c r="A41" s="43">
        <v>31</v>
      </c>
      <c r="B41" s="36"/>
      <c r="C41" s="130"/>
      <c r="D41" s="130"/>
      <c r="E41" s="130"/>
      <c r="F41" s="87"/>
      <c r="G41" s="131"/>
      <c r="H41" s="88"/>
      <c r="I41" s="170"/>
      <c r="J41" s="171"/>
      <c r="K41" s="171"/>
      <c r="L41" s="171"/>
      <c r="M41" s="172"/>
      <c r="N41" s="163"/>
      <c r="O41" s="164"/>
      <c r="P41" s="164"/>
      <c r="Q41" s="157">
        <f t="shared" si="0"/>
        <v>0</v>
      </c>
      <c r="R41" s="43">
        <v>31</v>
      </c>
      <c r="S41" s="148"/>
      <c r="T41" s="149"/>
      <c r="U41" s="149"/>
      <c r="V41" s="149"/>
      <c r="W41" s="150"/>
      <c r="X41" s="151"/>
      <c r="Y41" s="152"/>
      <c r="Z41" s="170"/>
      <c r="AA41" s="171"/>
      <c r="AB41" s="171"/>
      <c r="AC41" s="175"/>
      <c r="AE41" s="2">
        <f t="shared" si="1"/>
        <v>0</v>
      </c>
    </row>
    <row r="42" spans="1:31" s="5" customFormat="1" ht="15" customHeight="1">
      <c r="A42" s="43">
        <v>32</v>
      </c>
      <c r="B42" s="36"/>
      <c r="C42" s="130"/>
      <c r="D42" s="130"/>
      <c r="E42" s="130"/>
      <c r="F42" s="87"/>
      <c r="G42" s="131"/>
      <c r="H42" s="88"/>
      <c r="I42" s="170"/>
      <c r="J42" s="171"/>
      <c r="K42" s="171"/>
      <c r="L42" s="171"/>
      <c r="M42" s="172"/>
      <c r="N42" s="163"/>
      <c r="O42" s="164"/>
      <c r="P42" s="164"/>
      <c r="Q42" s="157">
        <f t="shared" si="0"/>
        <v>0</v>
      </c>
      <c r="R42" s="43">
        <v>32</v>
      </c>
      <c r="S42" s="148"/>
      <c r="T42" s="149"/>
      <c r="U42" s="149"/>
      <c r="V42" s="149"/>
      <c r="W42" s="150"/>
      <c r="X42" s="151"/>
      <c r="Y42" s="152"/>
      <c r="Z42" s="170"/>
      <c r="AA42" s="171"/>
      <c r="AB42" s="171"/>
      <c r="AC42" s="175"/>
      <c r="AE42" s="2">
        <f t="shared" si="1"/>
        <v>0</v>
      </c>
    </row>
    <row r="43" spans="1:31" s="5" customFormat="1" ht="15" customHeight="1">
      <c r="A43" s="43">
        <v>33</v>
      </c>
      <c r="B43" s="36"/>
      <c r="C43" s="130"/>
      <c r="D43" s="130"/>
      <c r="E43" s="130"/>
      <c r="F43" s="87"/>
      <c r="G43" s="131"/>
      <c r="H43" s="88"/>
      <c r="I43" s="170"/>
      <c r="J43" s="171"/>
      <c r="K43" s="171"/>
      <c r="L43" s="171"/>
      <c r="M43" s="172"/>
      <c r="N43" s="163"/>
      <c r="O43" s="164"/>
      <c r="P43" s="164"/>
      <c r="Q43" s="157">
        <f t="shared" si="0"/>
        <v>0</v>
      </c>
      <c r="R43" s="43">
        <v>33</v>
      </c>
      <c r="S43" s="148"/>
      <c r="T43" s="149"/>
      <c r="U43" s="149"/>
      <c r="V43" s="149"/>
      <c r="W43" s="150"/>
      <c r="X43" s="151"/>
      <c r="Y43" s="152"/>
      <c r="Z43" s="170"/>
      <c r="AA43" s="171"/>
      <c r="AB43" s="171"/>
      <c r="AC43" s="175"/>
      <c r="AE43" s="2">
        <f t="shared" si="1"/>
        <v>0</v>
      </c>
    </row>
    <row r="44" spans="1:31" s="5" customFormat="1" ht="15" customHeight="1">
      <c r="A44" s="43">
        <v>34</v>
      </c>
      <c r="B44" s="36"/>
      <c r="C44" s="130"/>
      <c r="D44" s="130"/>
      <c r="E44" s="130"/>
      <c r="F44" s="87"/>
      <c r="G44" s="131"/>
      <c r="H44" s="88"/>
      <c r="I44" s="170"/>
      <c r="J44" s="171"/>
      <c r="K44" s="171"/>
      <c r="L44" s="171"/>
      <c r="M44" s="172"/>
      <c r="N44" s="163"/>
      <c r="O44" s="164"/>
      <c r="P44" s="164"/>
      <c r="Q44" s="157">
        <f t="shared" si="0"/>
        <v>0</v>
      </c>
      <c r="R44" s="43">
        <v>34</v>
      </c>
      <c r="S44" s="148"/>
      <c r="T44" s="149"/>
      <c r="U44" s="149"/>
      <c r="V44" s="149"/>
      <c r="W44" s="150"/>
      <c r="X44" s="151"/>
      <c r="Y44" s="152"/>
      <c r="Z44" s="170"/>
      <c r="AA44" s="171"/>
      <c r="AB44" s="171"/>
      <c r="AC44" s="175"/>
      <c r="AE44" s="2">
        <f t="shared" si="1"/>
        <v>0</v>
      </c>
    </row>
    <row r="45" spans="1:31" s="5" customFormat="1" ht="15" customHeight="1">
      <c r="A45" s="43">
        <v>35</v>
      </c>
      <c r="B45" s="36"/>
      <c r="C45" s="130"/>
      <c r="D45" s="130"/>
      <c r="E45" s="130"/>
      <c r="F45" s="87"/>
      <c r="G45" s="131"/>
      <c r="H45" s="88"/>
      <c r="I45" s="170"/>
      <c r="J45" s="171"/>
      <c r="K45" s="171"/>
      <c r="L45" s="171"/>
      <c r="M45" s="172"/>
      <c r="N45" s="163"/>
      <c r="O45" s="164"/>
      <c r="P45" s="164"/>
      <c r="Q45" s="157">
        <f t="shared" si="0"/>
        <v>0</v>
      </c>
      <c r="R45" s="43">
        <v>35</v>
      </c>
      <c r="S45" s="148"/>
      <c r="T45" s="149"/>
      <c r="U45" s="149"/>
      <c r="V45" s="149"/>
      <c r="W45" s="150"/>
      <c r="X45" s="151"/>
      <c r="Y45" s="152"/>
      <c r="Z45" s="170"/>
      <c r="AA45" s="171"/>
      <c r="AB45" s="171"/>
      <c r="AC45" s="175"/>
      <c r="AE45" s="2">
        <f t="shared" si="1"/>
        <v>0</v>
      </c>
    </row>
    <row r="46" spans="1:31" s="5" customFormat="1" ht="15" customHeight="1">
      <c r="A46" s="43">
        <v>36</v>
      </c>
      <c r="B46" s="36"/>
      <c r="C46" s="130"/>
      <c r="D46" s="130"/>
      <c r="E46" s="130"/>
      <c r="F46" s="87"/>
      <c r="G46" s="131"/>
      <c r="H46" s="88"/>
      <c r="I46" s="170"/>
      <c r="J46" s="171"/>
      <c r="K46" s="171"/>
      <c r="L46" s="171"/>
      <c r="M46" s="172"/>
      <c r="N46" s="163"/>
      <c r="O46" s="164"/>
      <c r="P46" s="164"/>
      <c r="Q46" s="157">
        <f t="shared" si="0"/>
        <v>0</v>
      </c>
      <c r="R46" s="43">
        <v>36</v>
      </c>
      <c r="S46" s="148"/>
      <c r="T46" s="149"/>
      <c r="U46" s="149"/>
      <c r="V46" s="149"/>
      <c r="W46" s="150"/>
      <c r="X46" s="151"/>
      <c r="Y46" s="152"/>
      <c r="Z46" s="170"/>
      <c r="AA46" s="171"/>
      <c r="AB46" s="171"/>
      <c r="AC46" s="175"/>
      <c r="AE46" s="2">
        <f t="shared" si="1"/>
        <v>0</v>
      </c>
    </row>
    <row r="47" spans="1:31" s="5" customFormat="1" ht="15" customHeight="1">
      <c r="A47" s="43">
        <v>37</v>
      </c>
      <c r="B47" s="36"/>
      <c r="C47" s="130"/>
      <c r="D47" s="130"/>
      <c r="E47" s="130"/>
      <c r="F47" s="87"/>
      <c r="G47" s="131"/>
      <c r="H47" s="88"/>
      <c r="I47" s="170"/>
      <c r="J47" s="171"/>
      <c r="K47" s="171"/>
      <c r="L47" s="171"/>
      <c r="M47" s="172"/>
      <c r="N47" s="163"/>
      <c r="O47" s="164"/>
      <c r="P47" s="164"/>
      <c r="Q47" s="157">
        <f t="shared" si="0"/>
        <v>0</v>
      </c>
      <c r="R47" s="43">
        <v>37</v>
      </c>
      <c r="S47" s="148"/>
      <c r="T47" s="149"/>
      <c r="U47" s="149"/>
      <c r="V47" s="149"/>
      <c r="W47" s="150"/>
      <c r="X47" s="151"/>
      <c r="Y47" s="152"/>
      <c r="Z47" s="170"/>
      <c r="AA47" s="171"/>
      <c r="AB47" s="171"/>
      <c r="AC47" s="175"/>
      <c r="AE47" s="2">
        <f t="shared" si="1"/>
        <v>0</v>
      </c>
    </row>
    <row r="48" spans="1:31" s="5" customFormat="1" ht="15" customHeight="1">
      <c r="A48" s="43">
        <v>38</v>
      </c>
      <c r="B48" s="36"/>
      <c r="C48" s="130"/>
      <c r="D48" s="130"/>
      <c r="E48" s="130"/>
      <c r="F48" s="87"/>
      <c r="G48" s="131"/>
      <c r="H48" s="88"/>
      <c r="I48" s="170"/>
      <c r="J48" s="171"/>
      <c r="K48" s="171"/>
      <c r="L48" s="171"/>
      <c r="M48" s="172"/>
      <c r="N48" s="163"/>
      <c r="O48" s="164"/>
      <c r="P48" s="164"/>
      <c r="Q48" s="157">
        <f t="shared" si="0"/>
        <v>0</v>
      </c>
      <c r="R48" s="43">
        <v>38</v>
      </c>
      <c r="S48" s="148"/>
      <c r="T48" s="149"/>
      <c r="U48" s="149"/>
      <c r="V48" s="149"/>
      <c r="W48" s="150"/>
      <c r="X48" s="151"/>
      <c r="Y48" s="152"/>
      <c r="Z48" s="170"/>
      <c r="AA48" s="171"/>
      <c r="AB48" s="171"/>
      <c r="AC48" s="175"/>
      <c r="AE48" s="2">
        <f t="shared" si="1"/>
        <v>0</v>
      </c>
    </row>
    <row r="49" spans="1:31" s="5" customFormat="1" ht="15" customHeight="1">
      <c r="A49" s="43">
        <v>39</v>
      </c>
      <c r="B49" s="36"/>
      <c r="C49" s="130"/>
      <c r="D49" s="130"/>
      <c r="E49" s="130"/>
      <c r="F49" s="87"/>
      <c r="G49" s="131"/>
      <c r="H49" s="88"/>
      <c r="I49" s="170"/>
      <c r="J49" s="171"/>
      <c r="K49" s="171"/>
      <c r="L49" s="171"/>
      <c r="M49" s="172"/>
      <c r="N49" s="163"/>
      <c r="O49" s="164"/>
      <c r="P49" s="164"/>
      <c r="Q49" s="157">
        <f t="shared" si="0"/>
        <v>0</v>
      </c>
      <c r="R49" s="43">
        <v>39</v>
      </c>
      <c r="S49" s="148"/>
      <c r="T49" s="149"/>
      <c r="U49" s="149"/>
      <c r="V49" s="149"/>
      <c r="W49" s="150"/>
      <c r="X49" s="151"/>
      <c r="Y49" s="152"/>
      <c r="Z49" s="170"/>
      <c r="AA49" s="171"/>
      <c r="AB49" s="171"/>
      <c r="AC49" s="175"/>
      <c r="AE49" s="2">
        <f t="shared" si="1"/>
        <v>0</v>
      </c>
    </row>
    <row r="50" spans="1:31" s="5" customFormat="1" ht="15" customHeight="1">
      <c r="A50" s="43">
        <v>40</v>
      </c>
      <c r="B50" s="36"/>
      <c r="C50" s="130"/>
      <c r="D50" s="130"/>
      <c r="E50" s="130"/>
      <c r="F50" s="87"/>
      <c r="G50" s="131"/>
      <c r="H50" s="88"/>
      <c r="I50" s="170"/>
      <c r="J50" s="171"/>
      <c r="K50" s="171"/>
      <c r="L50" s="171"/>
      <c r="M50" s="172"/>
      <c r="N50" s="163"/>
      <c r="O50" s="164"/>
      <c r="P50" s="164"/>
      <c r="Q50" s="157">
        <f t="shared" si="0"/>
        <v>0</v>
      </c>
      <c r="R50" s="43">
        <v>40</v>
      </c>
      <c r="S50" s="148"/>
      <c r="T50" s="149"/>
      <c r="U50" s="149"/>
      <c r="V50" s="149"/>
      <c r="W50" s="150"/>
      <c r="X50" s="151"/>
      <c r="Y50" s="152"/>
      <c r="Z50" s="170"/>
      <c r="AA50" s="171"/>
      <c r="AB50" s="171"/>
      <c r="AC50" s="175"/>
      <c r="AE50" s="2">
        <f t="shared" si="1"/>
        <v>0</v>
      </c>
    </row>
    <row r="51" spans="9:29" ht="15" customHeight="1">
      <c r="I51" s="168"/>
      <c r="J51" s="173"/>
      <c r="K51" s="173"/>
      <c r="L51" s="173"/>
      <c r="M51" s="168"/>
      <c r="Z51" s="168"/>
      <c r="AA51" s="173"/>
      <c r="AB51" s="173"/>
      <c r="AC51" s="168"/>
    </row>
    <row r="52" spans="3:29" ht="15" customHeight="1">
      <c r="C52" s="2"/>
      <c r="D52" s="2"/>
      <c r="F52" s="2"/>
      <c r="G52" s="2"/>
      <c r="I52" s="168"/>
      <c r="J52" s="168"/>
      <c r="K52" s="168"/>
      <c r="L52" s="168"/>
      <c r="M52" s="168"/>
      <c r="P52" s="2"/>
      <c r="T52" s="2"/>
      <c r="U52" s="2"/>
      <c r="W52" s="2"/>
      <c r="X52" s="2"/>
      <c r="Z52" s="168"/>
      <c r="AA52" s="168"/>
      <c r="AB52" s="168"/>
      <c r="AC52" s="168"/>
    </row>
    <row r="53" spans="3:29" ht="15" customHeight="1">
      <c r="C53" s="2"/>
      <c r="D53" s="2"/>
      <c r="F53" s="2"/>
      <c r="G53" s="2"/>
      <c r="I53" s="168"/>
      <c r="J53" s="168"/>
      <c r="K53" s="168"/>
      <c r="L53" s="168"/>
      <c r="M53" s="168"/>
      <c r="P53" s="2"/>
      <c r="T53" s="2"/>
      <c r="U53" s="2"/>
      <c r="W53" s="2"/>
      <c r="X53" s="2"/>
      <c r="Z53" s="168"/>
      <c r="AA53" s="168"/>
      <c r="AB53" s="168"/>
      <c r="AC53" s="168"/>
    </row>
    <row r="54" spans="3:29" ht="15" customHeight="1">
      <c r="C54" s="2"/>
      <c r="D54" s="2"/>
      <c r="F54" s="2"/>
      <c r="G54" s="2"/>
      <c r="I54" s="168"/>
      <c r="J54" s="168"/>
      <c r="K54" s="168"/>
      <c r="L54" s="168"/>
      <c r="M54" s="168"/>
      <c r="P54" s="2"/>
      <c r="T54" s="2"/>
      <c r="U54" s="2"/>
      <c r="W54" s="2"/>
      <c r="X54" s="2"/>
      <c r="Z54" s="168"/>
      <c r="AA54" s="168"/>
      <c r="AB54" s="168"/>
      <c r="AC54" s="168"/>
    </row>
    <row r="55" spans="3:29" ht="15" customHeight="1">
      <c r="C55" s="2"/>
      <c r="D55" s="2"/>
      <c r="F55" s="2"/>
      <c r="G55" s="2"/>
      <c r="I55" s="168"/>
      <c r="J55" s="168"/>
      <c r="K55" s="168"/>
      <c r="L55" s="168"/>
      <c r="M55" s="168"/>
      <c r="P55" s="2"/>
      <c r="T55" s="2"/>
      <c r="U55" s="2"/>
      <c r="W55" s="2"/>
      <c r="X55" s="2"/>
      <c r="Z55" s="168"/>
      <c r="AA55" s="168"/>
      <c r="AB55" s="168"/>
      <c r="AC55" s="168"/>
    </row>
    <row r="56" spans="9:29" ht="15" customHeight="1">
      <c r="I56" s="168"/>
      <c r="J56" s="173"/>
      <c r="K56" s="168"/>
      <c r="L56" s="168"/>
      <c r="M56" s="168"/>
      <c r="P56" s="2"/>
      <c r="Z56" s="168"/>
      <c r="AA56" s="173"/>
      <c r="AB56" s="168"/>
      <c r="AC56" s="168"/>
    </row>
    <row r="57" spans="9:29" ht="15" customHeight="1">
      <c r="I57" s="168"/>
      <c r="J57" s="173"/>
      <c r="K57" s="168"/>
      <c r="L57" s="168"/>
      <c r="M57" s="168"/>
      <c r="Z57" s="168"/>
      <c r="AA57" s="173"/>
      <c r="AB57" s="168"/>
      <c r="AC57" s="168"/>
    </row>
    <row r="58" spans="9:29" ht="15" customHeight="1">
      <c r="I58" s="168"/>
      <c r="J58" s="173"/>
      <c r="K58" s="168"/>
      <c r="L58" s="168"/>
      <c r="M58" s="168"/>
      <c r="Z58" s="168"/>
      <c r="AA58" s="173"/>
      <c r="AB58" s="168"/>
      <c r="AC58" s="168"/>
    </row>
    <row r="59" spans="9:13" ht="15" customHeight="1">
      <c r="I59" s="168"/>
      <c r="J59" s="173"/>
      <c r="K59" s="168"/>
      <c r="L59" s="168"/>
      <c r="M59" s="168"/>
    </row>
    <row r="60" ht="15" customHeight="1"/>
    <row r="61" ht="15" customHeight="1"/>
    <row r="62" ht="15" customHeight="1"/>
    <row r="63" ht="15" customHeight="1"/>
    <row r="64" ht="15" customHeight="1"/>
  </sheetData>
  <sheetProtection sheet="1" selectLockedCells="1"/>
  <mergeCells count="16">
    <mergeCell ref="T2:V2"/>
    <mergeCell ref="X1:AA1"/>
    <mergeCell ref="U6:X6"/>
    <mergeCell ref="Y6:Z6"/>
    <mergeCell ref="X3:Y3"/>
    <mergeCell ref="Z3:AB3"/>
    <mergeCell ref="H6:I6"/>
    <mergeCell ref="A3:B3"/>
    <mergeCell ref="C3:D3"/>
    <mergeCell ref="D6:G6"/>
    <mergeCell ref="I3:K3"/>
    <mergeCell ref="C2:E2"/>
    <mergeCell ref="G3:H3"/>
    <mergeCell ref="A1:B1"/>
    <mergeCell ref="C1:E1"/>
    <mergeCell ref="G1:J1"/>
  </mergeCells>
  <dataValidations count="6">
    <dataValidation allowBlank="1" showInputMessage="1" showErrorMessage="1" imeMode="disabled" sqref="H11:H50 Y11:Y50"/>
    <dataValidation allowBlank="1" showInputMessage="1" showErrorMessage="1" imeMode="on" sqref="C11:C50 V11:V50 T11:T50 E11:E50"/>
    <dataValidation type="list" allowBlank="1" showInputMessage="1" showErrorMessage="1" sqref="M12:M50 AB10 K10">
      <formula1>"○"</formula1>
    </dataValidation>
    <dataValidation allowBlank="1" showInputMessage="1" showErrorMessage="1" imeMode="halfKatakana" sqref="D10:D50 U10:U50"/>
    <dataValidation type="list" allowBlank="1" showInputMessage="1" showErrorMessage="1" error="入力が正しくありません&#10;" sqref="X11:X50">
      <formula1>$AG$10:$AG$27</formula1>
    </dataValidation>
    <dataValidation type="list" allowBlank="1" showInputMessage="1" showErrorMessage="1" error="入力が正しくありません&#10;" sqref="G11:G50">
      <formula1>$O$10:$O$24</formula1>
    </dataValidation>
  </dataValidations>
  <printOptions horizontalCentered="1"/>
  <pageMargins left="0" right="0" top="0.2" bottom="0.2" header="0.35433070866141736" footer="0.2"/>
  <pageSetup horizontalDpi="600" verticalDpi="600" orientation="landscape" paperSize="9" scale="80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IF('申込フォーム'!C1="",#REF!,'申込フォーム'!C1)&amp;"大会参加者数"</f>
        <v>種目別記録会１戦大会参加者数</v>
      </c>
      <c r="B1" s="44"/>
      <c r="C1" s="44"/>
      <c r="D1" s="44"/>
      <c r="E1" s="44"/>
      <c r="F1" s="47"/>
      <c r="G1" s="38"/>
      <c r="H1" s="38"/>
    </row>
    <row r="2" spans="1:8" ht="24" customHeight="1">
      <c r="A2" s="38"/>
      <c r="B2" s="38"/>
      <c r="C2" s="72" t="s">
        <v>344</v>
      </c>
      <c r="D2" s="226">
        <f>IF('申込必要事項'!D3="","",'申込必要事項'!D3)</f>
      </c>
      <c r="E2" s="226"/>
      <c r="F2" s="226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27" t="s">
        <v>235</v>
      </c>
      <c r="B5" s="116" t="s">
        <v>362</v>
      </c>
      <c r="C5" s="89">
        <f>COUNTIF('申込フォーム'!$G$11:$I$50,B5)</f>
        <v>0</v>
      </c>
      <c r="D5" s="227" t="s">
        <v>236</v>
      </c>
      <c r="E5" s="120" t="s">
        <v>362</v>
      </c>
      <c r="F5" s="40">
        <f>COUNTIF('申込フォーム'!$X$11:$X$50,E5)</f>
        <v>0</v>
      </c>
      <c r="G5" s="41"/>
      <c r="H5" s="38"/>
    </row>
    <row r="6" spans="1:8" ht="21.75" customHeight="1">
      <c r="A6" s="228"/>
      <c r="B6" s="117" t="s">
        <v>363</v>
      </c>
      <c r="C6" s="77">
        <f>COUNTIF('申込フォーム'!$G$11:$I$50,B6)</f>
        <v>0</v>
      </c>
      <c r="D6" s="228"/>
      <c r="E6" s="121" t="s">
        <v>363</v>
      </c>
      <c r="F6" s="42">
        <f>COUNTIF('申込フォーム'!$X$11:$X$50,E6)</f>
        <v>0</v>
      </c>
      <c r="G6" s="41"/>
      <c r="H6" s="38"/>
    </row>
    <row r="7" spans="1:8" ht="21.75" customHeight="1">
      <c r="A7" s="228"/>
      <c r="B7" s="117" t="s">
        <v>364</v>
      </c>
      <c r="C7" s="77">
        <f>COUNTIF('申込フォーム'!$G$11:$I$50,B7)</f>
        <v>0</v>
      </c>
      <c r="D7" s="228"/>
      <c r="E7" s="121" t="s">
        <v>364</v>
      </c>
      <c r="F7" s="42">
        <f>COUNTIF('申込フォーム'!$X$11:$X$50,E7)</f>
        <v>0</v>
      </c>
      <c r="G7" s="41"/>
      <c r="H7" s="38"/>
    </row>
    <row r="8" spans="1:8" ht="21.75" customHeight="1">
      <c r="A8" s="228"/>
      <c r="B8" s="117" t="s">
        <v>365</v>
      </c>
      <c r="C8" s="77">
        <f>COUNTIF('申込フォーム'!$G$11:$I$50,B8)</f>
        <v>0</v>
      </c>
      <c r="D8" s="228"/>
      <c r="E8" s="117" t="s">
        <v>365</v>
      </c>
      <c r="F8" s="42">
        <f>COUNTIF('申込フォーム'!$X$11:$X$50,E8)</f>
        <v>0</v>
      </c>
      <c r="G8" s="41"/>
      <c r="H8" s="38"/>
    </row>
    <row r="9" spans="1:8" ht="21.75" customHeight="1">
      <c r="A9" s="228"/>
      <c r="B9" s="117" t="s">
        <v>225</v>
      </c>
      <c r="C9" s="77">
        <f>COUNTIF('申込フォーム'!$G$11:$I$50,B9)</f>
        <v>0</v>
      </c>
      <c r="D9" s="228"/>
      <c r="E9" s="117" t="s">
        <v>225</v>
      </c>
      <c r="F9" s="42">
        <f>COUNTIF('申込フォーム'!$X$11:$X$50,E9)</f>
        <v>0</v>
      </c>
      <c r="G9" s="41"/>
      <c r="H9" s="38"/>
    </row>
    <row r="10" spans="1:8" ht="21.75" customHeight="1">
      <c r="A10" s="228"/>
      <c r="B10" s="117" t="s">
        <v>301</v>
      </c>
      <c r="C10" s="77">
        <f>COUNTIF('申込フォーム'!$G$11:$I$50,B10)</f>
        <v>0</v>
      </c>
      <c r="D10" s="228"/>
      <c r="E10" s="117" t="s">
        <v>301</v>
      </c>
      <c r="F10" s="42">
        <f>COUNTIF('申込フォーム'!$X$11:$X$50,E10)</f>
        <v>0</v>
      </c>
      <c r="G10" s="41"/>
      <c r="H10" s="38"/>
    </row>
    <row r="11" spans="1:8" ht="21.75" customHeight="1">
      <c r="A11" s="228"/>
      <c r="B11" s="117" t="s">
        <v>380</v>
      </c>
      <c r="C11" s="77">
        <f>COUNTIF('申込フォーム'!$G$11:$I$50,B11)</f>
        <v>0</v>
      </c>
      <c r="D11" s="228"/>
      <c r="E11" s="117" t="s">
        <v>380</v>
      </c>
      <c r="F11" s="42">
        <f>COUNTIF('申込フォーム'!$X$11:$X$50,E11)</f>
        <v>0</v>
      </c>
      <c r="G11" s="41"/>
      <c r="H11" s="38"/>
    </row>
    <row r="12" spans="1:8" ht="21.75" customHeight="1">
      <c r="A12" s="228"/>
      <c r="B12" s="117" t="s">
        <v>381</v>
      </c>
      <c r="C12" s="77">
        <f>COUNTIF('申込フォーム'!$G$11:$I$50,B12)</f>
        <v>0</v>
      </c>
      <c r="D12" s="228"/>
      <c r="E12" s="117" t="s">
        <v>384</v>
      </c>
      <c r="F12" s="42">
        <f>COUNTIF('申込フォーム'!$X$11:$X$50,E12)</f>
        <v>0</v>
      </c>
      <c r="G12" s="41"/>
      <c r="H12" s="38"/>
    </row>
    <row r="13" spans="1:8" ht="21.75" customHeight="1">
      <c r="A13" s="228"/>
      <c r="B13" s="117" t="s">
        <v>382</v>
      </c>
      <c r="C13" s="77">
        <f>COUNTIF('申込フォーム'!$G$11:$I$50,B13)</f>
        <v>0</v>
      </c>
      <c r="D13" s="228"/>
      <c r="E13" s="117" t="s">
        <v>385</v>
      </c>
      <c r="F13" s="42">
        <f>COUNTIF('申込フォーム'!$X$11:$X$50,E13)</f>
        <v>0</v>
      </c>
      <c r="G13" s="41"/>
      <c r="H13" s="38"/>
    </row>
    <row r="14" spans="1:8" ht="21.75" customHeight="1">
      <c r="A14" s="228"/>
      <c r="B14" s="117" t="s">
        <v>383</v>
      </c>
      <c r="C14" s="77">
        <f>COUNTIF('申込フォーム'!$G$11:$I$50,B14)</f>
        <v>0</v>
      </c>
      <c r="D14" s="228"/>
      <c r="E14" s="117"/>
      <c r="F14" s="42">
        <f>COUNTIF('申込フォーム'!$X$11:$X$50,E14)</f>
        <v>0</v>
      </c>
      <c r="G14" s="41"/>
      <c r="H14" s="38"/>
    </row>
    <row r="15" spans="1:8" ht="21.75" customHeight="1">
      <c r="A15" s="228"/>
      <c r="B15" s="117"/>
      <c r="C15" s="77">
        <f>COUNTIF('申込フォーム'!$G$11:$I$50,B15)</f>
        <v>0</v>
      </c>
      <c r="D15" s="228"/>
      <c r="E15" s="117"/>
      <c r="F15" s="42">
        <f>COUNTIF('申込フォーム'!$X$11:$X$50,E15)</f>
        <v>0</v>
      </c>
      <c r="G15" s="41"/>
      <c r="H15" s="38"/>
    </row>
    <row r="16" spans="1:8" ht="21.75" customHeight="1">
      <c r="A16" s="228"/>
      <c r="B16" s="117"/>
      <c r="C16" s="77">
        <f>COUNTIF('申込フォーム'!$G$11:$I$50,B16)</f>
        <v>0</v>
      </c>
      <c r="D16" s="228"/>
      <c r="E16" s="117"/>
      <c r="F16" s="42">
        <f>COUNTIF('申込フォーム'!$X$11:$X$50,E16)</f>
        <v>0</v>
      </c>
      <c r="G16" s="41"/>
      <c r="H16" s="38"/>
    </row>
    <row r="17" spans="1:8" ht="21.75" customHeight="1">
      <c r="A17" s="228"/>
      <c r="B17" s="117"/>
      <c r="C17" s="77">
        <f>COUNTIF('申込フォーム'!$G$11:$I$50,B17)</f>
        <v>0</v>
      </c>
      <c r="D17" s="228"/>
      <c r="E17" s="117"/>
      <c r="F17" s="42">
        <f>COUNTIF('申込フォーム'!$X$11:$X$50,E17)</f>
        <v>0</v>
      </c>
      <c r="G17" s="41"/>
      <c r="H17" s="38"/>
    </row>
    <row r="18" spans="1:8" ht="21.75" customHeight="1">
      <c r="A18" s="228"/>
      <c r="B18" s="118"/>
      <c r="C18" s="77">
        <f>COUNTIF('申込フォーム'!$G$11:$I$50,B18)</f>
        <v>0</v>
      </c>
      <c r="D18" s="228"/>
      <c r="E18" s="122"/>
      <c r="F18" s="42">
        <f>COUNTIF('申込フォーム'!$X$11:$X$50,E18)</f>
        <v>0</v>
      </c>
      <c r="G18" s="41"/>
      <c r="H18" s="38"/>
    </row>
    <row r="19" spans="1:8" ht="21.75" customHeight="1">
      <c r="A19" s="228"/>
      <c r="B19" s="118"/>
      <c r="C19" s="77">
        <f>COUNTIF('申込フォーム'!$G$11:$I$50,B19)</f>
        <v>0</v>
      </c>
      <c r="D19" s="228"/>
      <c r="E19" s="117"/>
      <c r="F19" s="42">
        <f>COUNTIF('申込フォーム'!$X$11:$X$50,E19)</f>
        <v>0</v>
      </c>
      <c r="G19" s="41"/>
      <c r="H19" s="38"/>
    </row>
    <row r="20" spans="1:8" ht="21.75" customHeight="1">
      <c r="A20" s="228"/>
      <c r="B20" s="118"/>
      <c r="C20" s="77">
        <f>COUNTIF('申込フォーム'!$G$11:$I$50,B20)</f>
        <v>0</v>
      </c>
      <c r="D20" s="228"/>
      <c r="E20" s="122"/>
      <c r="F20" s="42">
        <f>COUNTIF('申込フォーム'!$X$11:$X$50,E20)</f>
        <v>0</v>
      </c>
      <c r="G20" s="41"/>
      <c r="H20" s="38"/>
    </row>
    <row r="21" spans="1:8" ht="21.75" customHeight="1">
      <c r="A21" s="228"/>
      <c r="B21" s="118"/>
      <c r="C21" s="77">
        <f>COUNTIF('申込フォーム'!$G$11:$I$50,B21)</f>
        <v>0</v>
      </c>
      <c r="D21" s="228"/>
      <c r="E21" s="122"/>
      <c r="F21" s="42">
        <f>COUNTIF('申込フォーム'!$X$11:$X$50,E21)</f>
        <v>0</v>
      </c>
      <c r="G21" s="41"/>
      <c r="H21" s="38"/>
    </row>
    <row r="22" spans="1:8" ht="21.75" customHeight="1" thickBot="1">
      <c r="A22" s="229"/>
      <c r="B22" s="119"/>
      <c r="C22" s="78">
        <f>COUNTIF('申込フォーム'!$G$11:$I$50,B22)</f>
        <v>0</v>
      </c>
      <c r="D22" s="229"/>
      <c r="E22" s="123"/>
      <c r="F22" s="57">
        <f>COUNTIF('申込フォーム'!$X$11:$X$50,E22)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2022-04-07T00:50:42Z</cp:lastPrinted>
  <dcterms:created xsi:type="dcterms:W3CDTF">2008-02-20T03:31:46Z</dcterms:created>
  <dcterms:modified xsi:type="dcterms:W3CDTF">2022-04-07T00:50:53Z</dcterms:modified>
  <cp:category/>
  <cp:version/>
  <cp:contentType/>
  <cp:contentStatus/>
</cp:coreProperties>
</file>