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申込様式１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様式２参加人数" sheetId="9" r:id="rId9"/>
  </sheets>
  <definedNames>
    <definedName name="_xlnm.Print_Area" localSheetId="0">'最初にご確認ください'!$B$1:$Q$73</definedName>
    <definedName name="_xlnm.Print_Area" localSheetId="3">'申込様式１'!$A$1:$AE$59</definedName>
    <definedName name="_xlnm.Print_Area" localSheetId="8">'様式２参加人数'!$A$1:$F$25</definedName>
    <definedName name="_xlnm.Print_Titles" localSheetId="3">'申込様式１'!$1:$11</definedName>
  </definedNames>
  <calcPr fullCalcOnLoad="1"/>
</workbook>
</file>

<file path=xl/sharedStrings.xml><?xml version="1.0" encoding="utf-8"?>
<sst xmlns="http://schemas.openxmlformats.org/spreadsheetml/2006/main" count="815" uniqueCount="546">
  <si>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</si>
  <si>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</si>
  <si>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</si>
  <si>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</si>
  <si>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</si>
  <si>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</si>
  <si>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</si>
  <si>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</si>
  <si>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</si>
  <si>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</si>
  <si>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</si>
  <si>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</si>
  <si>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</si>
  <si>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</si>
  <si>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</si>
  <si>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</si>
  <si>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</si>
  <si>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</si>
  <si>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</si>
  <si>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</si>
  <si>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</si>
  <si>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</si>
  <si>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</si>
  <si>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</si>
  <si>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</si>
  <si>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</si>
  <si>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</si>
  <si>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</si>
  <si>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</si>
  <si>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</si>
  <si>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</si>
  <si>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</si>
  <si>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</si>
  <si>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</si>
  <si>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</si>
  <si>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</si>
  <si>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</si>
  <si>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</si>
  <si>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</si>
  <si>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</si>
  <si>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</si>
  <si>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</si>
  <si>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</si>
  <si>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</si>
  <si>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</si>
  <si>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</si>
  <si>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</si>
  <si>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</si>
  <si>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</si>
  <si>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</si>
  <si>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</si>
  <si>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</si>
  <si>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</si>
  <si>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</si>
  <si>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</si>
  <si>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</si>
  <si>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</si>
  <si>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</si>
  <si>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</si>
  <si>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</si>
  <si>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</si>
  <si>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</si>
  <si>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</si>
  <si>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</si>
  <si>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</si>
  <si>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</si>
  <si>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</si>
  <si>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</si>
  <si>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</si>
  <si>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</si>
  <si>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</si>
  <si>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</si>
  <si>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</si>
  <si>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</si>
  <si>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</si>
  <si>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</si>
  <si>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</si>
  <si>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</si>
  <si>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</si>
  <si>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</si>
  <si>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</si>
  <si>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</si>
  <si>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</si>
  <si>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</si>
  <si>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</si>
  <si>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</si>
  <si>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</si>
  <si>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</si>
  <si>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</si>
  <si>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</si>
  <si>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</si>
  <si>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</si>
  <si>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</si>
  <si>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</si>
  <si>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</si>
  <si>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</si>
  <si>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</si>
  <si>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</si>
  <si>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</si>
  <si>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</si>
  <si>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</si>
  <si>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</si>
  <si>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</si>
  <si>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</si>
  <si>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</si>
  <si>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</si>
  <si>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</si>
  <si>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</si>
  <si>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</si>
  <si>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</si>
  <si>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</si>
  <si>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</si>
  <si>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</si>
  <si>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</si>
  <si>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</si>
  <si>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</si>
  <si>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</si>
  <si>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</si>
  <si>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</si>
  <si>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</si>
  <si>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</si>
  <si>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</si>
  <si>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</si>
  <si>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</si>
  <si>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</si>
  <si>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</si>
  <si>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</si>
  <si>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</si>
  <si>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</si>
  <si>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</si>
  <si>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</si>
  <si>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</si>
  <si>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</si>
  <si>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</si>
  <si>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</si>
  <si>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</si>
  <si>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</si>
  <si>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</si>
  <si>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</si>
  <si>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</si>
  <si>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</si>
  <si>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</si>
  <si>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</si>
  <si>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</si>
  <si>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</si>
  <si>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</si>
  <si>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</si>
  <si>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</si>
  <si>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</si>
  <si>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</si>
  <si>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</si>
  <si>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</si>
  <si>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</si>
  <si>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</si>
  <si>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</si>
  <si>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</si>
  <si>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</si>
  <si>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</si>
  <si>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</si>
  <si>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</si>
  <si>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</si>
  <si>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</si>
  <si>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</si>
  <si>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</si>
  <si>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</si>
  <si>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</si>
  <si>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</si>
  <si>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</si>
  <si>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</si>
  <si>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</si>
  <si>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</si>
  <si>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</si>
  <si>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</si>
  <si>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</si>
  <si>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</si>
  <si>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</si>
  <si>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</si>
  <si>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</si>
  <si>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</si>
  <si>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</si>
  <si>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</si>
  <si>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</si>
  <si>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</si>
  <si>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</si>
  <si>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</si>
  <si>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</si>
  <si>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</si>
  <si>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</si>
  <si>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</si>
  <si>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</si>
  <si>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</si>
  <si>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</si>
  <si>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</si>
  <si>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</si>
  <si>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</si>
  <si>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</si>
  <si>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</si>
  <si>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</si>
  <si>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</si>
  <si>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</si>
  <si>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</si>
  <si>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</si>
  <si>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</si>
  <si>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</si>
  <si>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</si>
  <si>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</si>
  <si>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</si>
  <si>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</si>
  <si>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</si>
  <si>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</si>
  <si>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</si>
  <si>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</si>
  <si>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</si>
  <si>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</si>
  <si>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</si>
  <si>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</si>
  <si>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</si>
  <si>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</si>
  <si>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</si>
  <si>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</si>
  <si>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</si>
  <si>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</si>
  <si>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</si>
  <si>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</si>
  <si>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</si>
  <si>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</si>
  <si>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</si>
  <si>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</si>
  <si>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</si>
  <si>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</si>
  <si>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</si>
  <si>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</si>
  <si>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</si>
  <si>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</si>
  <si>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</si>
  <si>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</si>
  <si>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</si>
  <si>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</si>
  <si>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</si>
  <si>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</si>
  <si>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</si>
  <si>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</si>
  <si>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</si>
  <si>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</si>
  <si>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</si>
  <si>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</si>
  <si>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</si>
  <si>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</si>
  <si>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</si>
  <si>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</si>
  <si>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</si>
  <si>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</si>
  <si>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</si>
  <si>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</si>
  <si>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</si>
  <si>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</si>
  <si>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</si>
  <si>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</si>
  <si>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</si>
  <si>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</si>
  <si>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</si>
  <si>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</si>
  <si>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</si>
  <si>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</si>
  <si>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</si>
  <si>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</si>
  <si>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</si>
  <si>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</si>
  <si>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</si>
  <si>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</si>
  <si>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</si>
  <si>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</si>
  <si>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</si>
  <si>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</si>
  <si>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</si>
  <si>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</si>
  <si>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</si>
  <si>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</si>
  <si>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</si>
  <si>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</si>
  <si>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</si>
  <si>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</si>
  <si>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</si>
  <si>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</si>
  <si>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</si>
  <si>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</si>
  <si>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</si>
  <si>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</si>
  <si>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</si>
  <si>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</si>
  <si>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</si>
  <si>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</si>
  <si>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</si>
  <si>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</si>
  <si>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</si>
  <si>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</si>
  <si>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</si>
  <si>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</si>
  <si>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</si>
  <si>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</si>
  <si>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</si>
  <si>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</si>
  <si>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</si>
  <si>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</si>
  <si>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</si>
  <si>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</si>
  <si>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</si>
  <si>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</si>
  <si>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</si>
  <si>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</si>
  <si>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</si>
  <si>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</si>
  <si>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</si>
  <si>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</si>
  <si>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</si>
  <si>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</si>
  <si>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</si>
  <si>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</si>
  <si>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</si>
  <si>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</si>
  <si>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</si>
  <si>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</si>
  <si>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</si>
  <si>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</si>
  <si>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</si>
  <si>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</si>
  <si>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</si>
  <si>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</si>
  <si>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</si>
  <si>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</si>
  <si>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</si>
  <si>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</si>
  <si>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</si>
  <si>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</si>
  <si>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</si>
  <si>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</si>
  <si>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</si>
  <si>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</si>
  <si>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</si>
  <si>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</si>
  <si>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</si>
  <si>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</si>
  <si>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</si>
  <si>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阿部杯長距離競技会</t>
  </si>
  <si>
    <t>男　　子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</si>
  <si>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</si>
  <si>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</si>
  <si>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</si>
  <si>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</si>
  <si>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</si>
  <si>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</si>
  <si>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</si>
  <si>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</si>
  <si>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</si>
  <si>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</si>
  <si>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</si>
  <si>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</si>
  <si>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</si>
  <si>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</si>
  <si>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</si>
  <si>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</si>
  <si>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</si>
  <si>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</si>
  <si>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</si>
  <si>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</si>
  <si>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</si>
  <si>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</si>
  <si>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</si>
  <si>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中学3000m</t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</si>
  <si>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</si>
  <si>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</si>
  <si>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</si>
  <si>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</si>
  <si>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</si>
  <si>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</si>
  <si>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</si>
  <si>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</si>
  <si>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</si>
  <si>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</si>
  <si>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</si>
  <si>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</si>
  <si>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</si>
  <si>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</si>
  <si>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</si>
  <si>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</si>
  <si>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</si>
  <si>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</si>
  <si>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</si>
  <si>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</si>
  <si>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</si>
  <si>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</si>
  <si>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</si>
  <si>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</si>
  <si>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</si>
  <si>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</si>
  <si>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</si>
  <si>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</si>
  <si>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</si>
  <si>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</si>
  <si>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</si>
  <si>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</si>
  <si>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</si>
  <si>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</si>
  <si>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</si>
  <si>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</si>
  <si>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</si>
  <si>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</si>
  <si>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</si>
  <si>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</si>
  <si>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</si>
  <si>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</si>
  <si>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</si>
  <si>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</si>
  <si>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</si>
  <si>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</si>
  <si>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</si>
  <si>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</si>
  <si>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</si>
  <si>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</si>
  <si>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</si>
  <si>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</si>
  <si>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</si>
  <si>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</si>
  <si>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</si>
  <si>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</si>
  <si>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</si>
  <si>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</si>
  <si>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</si>
  <si>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</si>
  <si>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</si>
  <si>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</si>
  <si>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</si>
  <si>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</si>
  <si>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</si>
  <si>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</si>
  <si>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</si>
  <si>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</si>
  <si>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</si>
  <si>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</si>
  <si>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</si>
  <si>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</si>
  <si>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</si>
  <si>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</si>
  <si>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</si>
  <si>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</si>
  <si>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</si>
  <si>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</si>
  <si>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</si>
  <si>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</si>
  <si>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</si>
  <si>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</si>
  <si>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</si>
  <si>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</si>
  <si>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</si>
  <si>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</si>
  <si>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</si>
  <si>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</si>
  <si>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</si>
  <si>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</si>
  <si>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</si>
  <si>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</si>
  <si>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</si>
  <si>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</si>
  <si>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</si>
  <si>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</si>
  <si>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</si>
  <si>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</si>
  <si>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</si>
  <si>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</si>
  <si>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</si>
  <si>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</si>
  <si>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</si>
  <si>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</si>
  <si>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</si>
  <si>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</si>
  <si>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</si>
  <si>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</si>
  <si>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</si>
  <si>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</si>
  <si>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</si>
  <si>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</si>
  <si>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</si>
  <si>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</si>
  <si>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</si>
  <si>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</si>
  <si>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</si>
  <si>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</si>
  <si>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</si>
  <si>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</si>
  <si>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</si>
  <si>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</si>
  <si>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</si>
  <si>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</si>
  <si>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</si>
  <si>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</si>
  <si>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</si>
  <si>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</si>
  <si>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</si>
  <si>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</si>
  <si>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</si>
  <si>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</si>
  <si>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</si>
  <si>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</si>
  <si>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</si>
  <si>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</si>
  <si>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</si>
  <si>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</si>
  <si>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</si>
  <si>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</si>
  <si>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</si>
  <si>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</si>
  <si>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</si>
  <si>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</si>
  <si>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</si>
  <si>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</si>
  <si>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</si>
  <si>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</si>
  <si>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</si>
  <si>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</si>
  <si>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</si>
  <si>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</si>
  <si>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</si>
  <si>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</si>
  <si>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</si>
  <si>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</si>
  <si>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</si>
  <si>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</si>
  <si>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3000mSC</t>
  </si>
  <si>
    <t>女　　子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</si>
  <si>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</si>
  <si>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</si>
  <si>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</si>
  <si>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</si>
  <si>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</si>
  <si>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</si>
  <si>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</si>
  <si>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（管外選手は所属陸協番号）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</si>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</sst>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ゴシック"/>
      <family val="3"/>
    </font>
    <font>
      <b/>
      <sz val="14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8"/>
      <color theme="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39" fillId="26" borderId="0" applyNumberFormat="0" applyBorder="0" applyAlignment="0" applyProtection="0"/>
    <xf numFmtId="0" fontId="67" fillId="27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28" borderId="4" applyNumberFormat="0" applyAlignment="0" applyProtection="0"/>
    <xf numFmtId="0" fontId="73" fillId="29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4" fillId="34" borderId="27" xfId="0" applyFont="1" applyFill="1" applyBorder="1" applyAlignment="1">
      <alignment vertical="center"/>
    </xf>
    <xf numFmtId="187" fontId="34" fillId="34" borderId="28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35" fillId="0" borderId="0" xfId="0" applyFont="1" applyBorder="1" applyAlignment="1">
      <alignment horizontal="right" vertical="center"/>
    </xf>
    <xf numFmtId="0" fontId="33" fillId="35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42" fillId="0" borderId="0" xfId="0" applyFont="1" applyAlignment="1">
      <alignment vertical="center"/>
    </xf>
    <xf numFmtId="0" fontId="43" fillId="32" borderId="10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2" fillId="0" borderId="0" xfId="0" applyFont="1" applyAlignment="1" applyProtection="1">
      <alignment vertical="center"/>
      <protection hidden="1"/>
    </xf>
    <xf numFmtId="0" fontId="4" fillId="27" borderId="34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4" fillId="34" borderId="35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38" fontId="34" fillId="31" borderId="28" xfId="49" applyFont="1" applyFill="1" applyBorder="1" applyAlignment="1" applyProtection="1">
      <alignment horizontal="center" vertical="center"/>
      <protection locked="0"/>
    </xf>
    <xf numFmtId="0" fontId="34" fillId="34" borderId="28" xfId="0" applyFont="1" applyFill="1" applyBorder="1" applyAlignment="1">
      <alignment vertical="center"/>
    </xf>
    <xf numFmtId="0" fontId="34" fillId="34" borderId="16" xfId="0" applyFont="1" applyFill="1" applyBorder="1" applyAlignment="1">
      <alignment horizontal="center" vertical="center"/>
    </xf>
    <xf numFmtId="176" fontId="34" fillId="34" borderId="36" xfId="0" applyNumberFormat="1" applyFont="1" applyFill="1" applyBorder="1" applyAlignment="1">
      <alignment vertical="center"/>
    </xf>
    <xf numFmtId="0" fontId="34" fillId="34" borderId="36" xfId="0" applyFont="1" applyFill="1" applyBorder="1" applyAlignment="1">
      <alignment horizontal="center" vertical="center"/>
    </xf>
    <xf numFmtId="38" fontId="34" fillId="31" borderId="36" xfId="49" applyFont="1" applyFill="1" applyBorder="1" applyAlignment="1" applyProtection="1">
      <alignment horizontal="center" vertical="center"/>
      <protection locked="0"/>
    </xf>
    <xf numFmtId="0" fontId="34" fillId="34" borderId="36" xfId="0" applyFont="1" applyFill="1" applyBorder="1" applyAlignment="1">
      <alignment vertical="center"/>
    </xf>
    <xf numFmtId="187" fontId="34" fillId="34" borderId="36" xfId="49" applyNumberFormat="1" applyFont="1" applyFill="1" applyBorder="1" applyAlignment="1">
      <alignment horizontal="right" vertical="center"/>
    </xf>
    <xf numFmtId="0" fontId="34" fillId="34" borderId="37" xfId="0" applyFont="1" applyFill="1" applyBorder="1" applyAlignment="1">
      <alignment vertical="center"/>
    </xf>
    <xf numFmtId="176" fontId="34" fillId="34" borderId="38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7" fillId="0" borderId="12" xfId="0" applyFont="1" applyFill="1" applyBorder="1" applyAlignment="1" applyProtection="1">
      <alignment horizontal="left" vertical="center" indent="1"/>
      <protection locked="0"/>
    </xf>
    <xf numFmtId="0" fontId="37" fillId="0" borderId="44" xfId="0" applyFont="1" applyFill="1" applyBorder="1" applyAlignment="1" applyProtection="1">
      <alignment horizontal="left" vertical="center" indent="1"/>
      <protection locked="0"/>
    </xf>
    <xf numFmtId="0" fontId="38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30" fillId="36" borderId="0" xfId="0" applyFont="1" applyFill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24" fillId="37" borderId="10" xfId="0" applyFont="1" applyFill="1" applyBorder="1" applyAlignment="1" applyProtection="1">
      <alignment horizontal="center" vertical="center"/>
      <protection hidden="1"/>
    </xf>
    <xf numFmtId="0" fontId="24" fillId="37" borderId="10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176" fontId="34" fillId="37" borderId="36" xfId="0" applyNumberFormat="1" applyFont="1" applyFill="1" applyBorder="1" applyAlignment="1">
      <alignment vertical="center"/>
    </xf>
    <xf numFmtId="0" fontId="34" fillId="37" borderId="36" xfId="0" applyFont="1" applyFill="1" applyBorder="1" applyAlignment="1">
      <alignment horizontal="center" vertical="center"/>
    </xf>
    <xf numFmtId="0" fontId="34" fillId="37" borderId="35" xfId="0" applyFont="1" applyFill="1" applyBorder="1" applyAlignment="1">
      <alignment horizontal="center" vertical="center"/>
    </xf>
    <xf numFmtId="176" fontId="34" fillId="37" borderId="38" xfId="0" applyNumberFormat="1" applyFont="1" applyFill="1" applyBorder="1" applyAlignment="1">
      <alignment vertical="center"/>
    </xf>
    <xf numFmtId="0" fontId="34" fillId="37" borderId="28" xfId="0" applyFont="1" applyFill="1" applyBorder="1" applyAlignment="1">
      <alignment horizontal="center" vertical="center"/>
    </xf>
    <xf numFmtId="0" fontId="34" fillId="37" borderId="36" xfId="0" applyFont="1" applyFill="1" applyBorder="1" applyAlignment="1">
      <alignment vertical="center"/>
    </xf>
    <xf numFmtId="187" fontId="34" fillId="37" borderId="36" xfId="49" applyNumberFormat="1" applyFont="1" applyFill="1" applyBorder="1" applyAlignment="1">
      <alignment horizontal="right" vertical="center"/>
    </xf>
    <xf numFmtId="0" fontId="34" fillId="37" borderId="37" xfId="0" applyFont="1" applyFill="1" applyBorder="1" applyAlignment="1">
      <alignment vertical="center"/>
    </xf>
    <xf numFmtId="0" fontId="34" fillId="37" borderId="28" xfId="0" applyFont="1" applyFill="1" applyBorder="1" applyAlignment="1">
      <alignment vertical="center"/>
    </xf>
    <xf numFmtId="187" fontId="34" fillId="37" borderId="28" xfId="49" applyNumberFormat="1" applyFont="1" applyFill="1" applyBorder="1" applyAlignment="1">
      <alignment horizontal="right" vertical="center"/>
    </xf>
    <xf numFmtId="0" fontId="34" fillId="37" borderId="27" xfId="0" applyFont="1" applyFill="1" applyBorder="1" applyAlignment="1">
      <alignment vertical="center"/>
    </xf>
    <xf numFmtId="0" fontId="34" fillId="37" borderId="35" xfId="0" applyFont="1" applyFill="1" applyBorder="1" applyAlignment="1">
      <alignment horizontal="center" vertical="center"/>
    </xf>
    <xf numFmtId="0" fontId="34" fillId="37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3" fillId="37" borderId="10" xfId="0" applyFont="1" applyFill="1" applyBorder="1" applyAlignment="1" applyProtection="1">
      <alignment horizontal="center" vertical="center"/>
      <protection hidden="1"/>
    </xf>
    <xf numFmtId="0" fontId="23" fillId="37" borderId="10" xfId="0" applyFont="1" applyFill="1" applyBorder="1" applyAlignment="1" applyProtection="1">
      <alignment horizontal="center" vertical="center" shrinkToFit="1"/>
      <protection hidden="1"/>
    </xf>
    <xf numFmtId="0" fontId="33" fillId="37" borderId="10" xfId="0" applyFont="1" applyFill="1" applyBorder="1" applyAlignment="1" applyProtection="1">
      <alignment horizontal="center" vertical="center"/>
      <protection hidden="1"/>
    </xf>
    <xf numFmtId="187" fontId="74" fillId="27" borderId="10" xfId="49" applyNumberFormat="1" applyFont="1" applyFill="1" applyBorder="1" applyAlignment="1" applyProtection="1">
      <alignment vertical="center"/>
      <protection hidden="1"/>
    </xf>
    <xf numFmtId="0" fontId="74" fillId="27" borderId="10" xfId="0" applyFont="1" applyFill="1" applyBorder="1" applyAlignment="1" applyProtection="1">
      <alignment vertical="center"/>
      <protection hidden="1"/>
    </xf>
    <xf numFmtId="0" fontId="74" fillId="27" borderId="10" xfId="0" applyFont="1" applyFill="1" applyBorder="1" applyAlignment="1" applyProtection="1">
      <alignment horizontal="center" vertical="center"/>
      <protection hidden="1"/>
    </xf>
    <xf numFmtId="49" fontId="74" fillId="27" borderId="10" xfId="0" applyNumberFormat="1" applyFont="1" applyFill="1" applyBorder="1" applyAlignment="1" applyProtection="1">
      <alignment horizontal="right" vertical="center"/>
      <protection hidden="1"/>
    </xf>
    <xf numFmtId="0" fontId="75" fillId="0" borderId="10" xfId="0" applyFont="1" applyFill="1" applyBorder="1" applyAlignment="1" applyProtection="1">
      <alignment vertical="center"/>
      <protection locked="0"/>
    </xf>
    <xf numFmtId="0" fontId="75" fillId="31" borderId="10" xfId="0" applyFont="1" applyFill="1" applyBorder="1" applyAlignment="1" applyProtection="1">
      <alignment vertical="center"/>
      <protection hidden="1" locked="0"/>
    </xf>
    <xf numFmtId="0" fontId="75" fillId="0" borderId="10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vertical="center"/>
      <protection locked="0"/>
    </xf>
    <xf numFmtId="186" fontId="75" fillId="0" borderId="10" xfId="0" applyNumberFormat="1" applyFont="1" applyFill="1" applyBorder="1" applyAlignment="1" applyProtection="1">
      <alignment horizontal="right" vertical="center"/>
      <protection locked="0"/>
    </xf>
    <xf numFmtId="49" fontId="75" fillId="0" borderId="10" xfId="0" applyNumberFormat="1" applyFont="1" applyFill="1" applyBorder="1" applyAlignment="1" applyProtection="1">
      <alignment horizontal="right" vertical="center"/>
      <protection locked="0"/>
    </xf>
    <xf numFmtId="0" fontId="75" fillId="27" borderId="34" xfId="0" applyFont="1" applyFill="1" applyBorder="1" applyAlignment="1" applyProtection="1">
      <alignment horizontal="center" vertical="center"/>
      <protection locked="0"/>
    </xf>
    <xf numFmtId="187" fontId="60" fillId="0" borderId="12" xfId="49" applyNumberFormat="1" applyFont="1" applyBorder="1" applyAlignment="1">
      <alignment vertical="center"/>
    </xf>
    <xf numFmtId="187" fontId="60" fillId="0" borderId="44" xfId="49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6" fillId="38" borderId="0" xfId="0" applyFont="1" applyFill="1" applyAlignment="1" applyProtection="1">
      <alignment horizontal="center" vertical="center"/>
      <protection hidden="1"/>
    </xf>
    <xf numFmtId="176" fontId="74" fillId="32" borderId="10" xfId="0" applyNumberFormat="1" applyFont="1" applyFill="1" applyBorder="1" applyAlignment="1">
      <alignment vertical="center"/>
    </xf>
    <xf numFmtId="0" fontId="77" fillId="0" borderId="0" xfId="0" applyFont="1" applyAlignment="1">
      <alignment horizontal="left" vertical="center" indent="1"/>
    </xf>
    <xf numFmtId="0" fontId="78" fillId="0" borderId="0" xfId="0" applyFont="1" applyAlignment="1" applyProtection="1">
      <alignment horizontal="lef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0</xdr:rowOff>
    </xdr:from>
    <xdr:to>
      <xdr:col>7</xdr:col>
      <xdr:colOff>304800</xdr:colOff>
      <xdr:row>7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76825" y="113347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26</xdr:col>
      <xdr:colOff>304800</xdr:colOff>
      <xdr:row>7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2763500" y="113347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26</xdr:col>
      <xdr:colOff>304800</xdr:colOff>
      <xdr:row>7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2763500" y="113347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73"/>
  <sheetViews>
    <sheetView showGridLines="0" zoomScale="80" zoomScaleNormal="80" zoomScaleSheetLayoutView="80" zoomScalePageLayoutView="0" workbookViewId="0" topLeftCell="A1">
      <selection activeCell="N20" sqref="N2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76" t="s">
        <v>329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ht="12" customHeight="1" thickBot="1"/>
    <row r="3" spans="2:17" ht="7.5" customHeight="1">
      <c r="B3" s="167" t="s">
        <v>330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/>
    </row>
    <row r="4" spans="2:17" ht="18.75" customHeight="1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</row>
    <row r="5" spans="2:17" ht="18.75" customHeight="1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</row>
    <row r="6" spans="2:17" ht="8.25" customHeight="1" thickBot="1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66" t="s">
        <v>238</v>
      </c>
      <c r="C9" s="166"/>
      <c r="D9" s="166"/>
      <c r="E9" s="166"/>
      <c r="F9" s="166"/>
      <c r="G9" s="166"/>
      <c r="H9" s="166"/>
      <c r="I9" s="166"/>
      <c r="J9" s="166"/>
      <c r="K9" s="166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65" t="s">
        <v>228</v>
      </c>
      <c r="C11" s="165"/>
      <c r="D11" s="66"/>
      <c r="E11" s="66"/>
      <c r="F11" s="66"/>
      <c r="G11" s="66"/>
      <c r="H11" s="66"/>
      <c r="I11" s="66"/>
      <c r="J11" s="66"/>
      <c r="K11" s="66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298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15.75" customHeight="1">
      <c r="B15" s="63" t="s">
        <v>363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364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236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7" t="s">
        <v>237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.25">
      <c r="B19" s="67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331</v>
      </c>
      <c r="D23" s="24" t="s">
        <v>198</v>
      </c>
      <c r="E23" s="33" t="s">
        <v>300</v>
      </c>
      <c r="F23" s="34" t="s">
        <v>310</v>
      </c>
      <c r="G23" s="35" t="s">
        <v>199</v>
      </c>
      <c r="H23" s="45" t="s">
        <v>227</v>
      </c>
      <c r="I23" s="26" t="s">
        <v>313</v>
      </c>
      <c r="J23" s="59" t="s">
        <v>227</v>
      </c>
      <c r="K23" s="27" t="s">
        <v>313</v>
      </c>
      <c r="L23" s="53" t="s">
        <v>305</v>
      </c>
      <c r="M23" s="52" t="s">
        <v>311</v>
      </c>
    </row>
    <row r="24" spans="2:13" ht="12.75" customHeight="1">
      <c r="B24" s="28" t="s">
        <v>224</v>
      </c>
      <c r="C24" s="29"/>
      <c r="D24" s="29" t="s">
        <v>295</v>
      </c>
      <c r="E24" s="29" t="s">
        <v>301</v>
      </c>
      <c r="F24" s="29" t="s">
        <v>347</v>
      </c>
      <c r="G24" s="30">
        <v>3</v>
      </c>
      <c r="H24" s="31" t="s">
        <v>225</v>
      </c>
      <c r="I24" s="32" t="s">
        <v>226</v>
      </c>
      <c r="J24" s="31" t="s">
        <v>307</v>
      </c>
      <c r="K24" s="32" t="s">
        <v>315</v>
      </c>
      <c r="L24" s="70" t="s">
        <v>332</v>
      </c>
      <c r="M24" s="71"/>
    </row>
    <row r="25" spans="2:13" ht="12.75" customHeight="1">
      <c r="B25" s="28" t="s">
        <v>224</v>
      </c>
      <c r="C25" s="116" t="s">
        <v>366</v>
      </c>
      <c r="D25" s="29" t="s">
        <v>296</v>
      </c>
      <c r="E25" s="29" t="s">
        <v>301</v>
      </c>
      <c r="F25" s="29" t="s">
        <v>348</v>
      </c>
      <c r="G25" s="30">
        <v>3</v>
      </c>
      <c r="H25" s="31" t="s">
        <v>299</v>
      </c>
      <c r="I25" s="32" t="s">
        <v>365</v>
      </c>
      <c r="J25" s="31"/>
      <c r="K25" s="32"/>
      <c r="L25" s="70"/>
      <c r="M25" s="71" t="s">
        <v>332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2" customFormat="1" ht="14.25">
      <c r="B31" s="17" t="s">
        <v>312</v>
      </c>
      <c r="C31" s="60"/>
      <c r="D31" s="60"/>
      <c r="E31" s="60"/>
      <c r="F31" s="60"/>
      <c r="G31" s="60"/>
      <c r="H31" s="61"/>
      <c r="I31" s="61"/>
      <c r="J31" s="61"/>
      <c r="K31" s="61"/>
    </row>
    <row r="32" spans="2:11" s="62" customFormat="1" ht="14.25">
      <c r="B32" s="60"/>
      <c r="C32" s="60"/>
      <c r="D32" s="60"/>
      <c r="E32" s="60"/>
      <c r="F32" s="60"/>
      <c r="G32" s="60"/>
      <c r="H32" s="63"/>
      <c r="I32" s="63"/>
      <c r="J32" s="63"/>
      <c r="K32" s="63"/>
    </row>
    <row r="33" spans="2:11" s="62" customFormat="1" ht="15.75" customHeight="1">
      <c r="B33" s="60" t="s">
        <v>316</v>
      </c>
      <c r="C33" s="60"/>
      <c r="D33" s="60"/>
      <c r="E33" s="60"/>
      <c r="F33" s="60"/>
      <c r="G33" s="60"/>
      <c r="H33" s="63"/>
      <c r="I33" s="63"/>
      <c r="J33" s="63"/>
      <c r="K33" s="63"/>
    </row>
    <row r="34" spans="2:11" s="62" customFormat="1" ht="15.75" customHeight="1">
      <c r="B34" s="63" t="s">
        <v>334</v>
      </c>
      <c r="C34" s="60"/>
      <c r="D34" s="60"/>
      <c r="E34" s="60"/>
      <c r="F34" s="60"/>
      <c r="G34" s="60"/>
      <c r="H34" s="63"/>
      <c r="I34" s="63"/>
      <c r="J34" s="63"/>
      <c r="K34" s="63"/>
    </row>
    <row r="35" spans="2:11" s="62" customFormat="1" ht="14.25">
      <c r="B35" s="63"/>
      <c r="C35" s="60"/>
      <c r="D35" s="60"/>
      <c r="E35" s="60"/>
      <c r="F35" s="60"/>
      <c r="G35" s="60"/>
      <c r="H35" s="63"/>
      <c r="I35" s="63"/>
      <c r="J35" s="63"/>
      <c r="K35" s="63"/>
    </row>
    <row r="36" spans="2:11" s="62" customFormat="1" ht="14.25">
      <c r="B36" s="63"/>
      <c r="C36" s="60"/>
      <c r="D36" s="60"/>
      <c r="E36" s="60"/>
      <c r="F36" s="60"/>
      <c r="G36" s="60"/>
      <c r="H36" s="63"/>
      <c r="I36" s="63"/>
      <c r="J36" s="63"/>
      <c r="K36" s="63"/>
    </row>
    <row r="37" spans="2:11" s="62" customFormat="1" ht="14.25">
      <c r="B37" s="17" t="s">
        <v>352</v>
      </c>
      <c r="C37" s="60"/>
      <c r="D37" s="60"/>
      <c r="E37" s="60"/>
      <c r="F37" s="60"/>
      <c r="G37" s="60"/>
      <c r="H37" s="63"/>
      <c r="I37" s="63"/>
      <c r="J37" s="63"/>
      <c r="K37" s="63"/>
    </row>
    <row r="38" spans="3:11" s="62" customFormat="1" ht="14.25">
      <c r="C38" s="60"/>
      <c r="D38" s="60"/>
      <c r="E38" s="60"/>
      <c r="F38" s="60"/>
      <c r="G38" s="60"/>
      <c r="H38" s="63"/>
      <c r="I38" s="63"/>
      <c r="J38" s="63"/>
      <c r="K38" s="63"/>
    </row>
    <row r="39" spans="2:11" s="62" customFormat="1" ht="16.5" customHeight="1">
      <c r="B39" s="113" t="s">
        <v>354</v>
      </c>
      <c r="C39" s="60"/>
      <c r="D39" s="60"/>
      <c r="E39" s="60"/>
      <c r="F39" s="60"/>
      <c r="G39" s="60"/>
      <c r="H39" s="63"/>
      <c r="I39" s="63"/>
      <c r="J39" s="63"/>
      <c r="K39" s="63"/>
    </row>
    <row r="40" spans="2:11" s="62" customFormat="1" ht="16.5" customHeight="1">
      <c r="B40" s="60" t="s">
        <v>353</v>
      </c>
      <c r="C40" s="60"/>
      <c r="D40" s="60"/>
      <c r="E40" s="60"/>
      <c r="F40" s="60"/>
      <c r="G40" s="60"/>
      <c r="H40" s="63"/>
      <c r="I40" s="63"/>
      <c r="J40" s="63"/>
      <c r="K40" s="63"/>
    </row>
    <row r="41" spans="2:11" s="62" customFormat="1" ht="14.25">
      <c r="B41" s="60"/>
      <c r="C41" s="60"/>
      <c r="D41" s="60"/>
      <c r="E41" s="60"/>
      <c r="F41" s="60"/>
      <c r="G41" s="60"/>
      <c r="H41" s="63"/>
      <c r="I41" s="63"/>
      <c r="J41" s="63"/>
      <c r="K41" s="63"/>
    </row>
    <row r="42" spans="2:11" s="62" customFormat="1" ht="15.75" customHeight="1">
      <c r="B42" s="60"/>
      <c r="C42" s="60"/>
      <c r="D42" s="60"/>
      <c r="E42" s="60"/>
      <c r="F42" s="60"/>
      <c r="G42" s="60"/>
      <c r="H42" s="63"/>
      <c r="I42" s="63"/>
      <c r="J42" s="63"/>
      <c r="K42" s="63"/>
    </row>
    <row r="43" spans="2:9" s="62" customFormat="1" ht="14.25">
      <c r="B43" s="17" t="s">
        <v>355</v>
      </c>
      <c r="C43" s="60"/>
      <c r="D43" s="60"/>
      <c r="E43" s="60"/>
      <c r="F43" s="60"/>
      <c r="G43" s="60"/>
      <c r="H43" s="60"/>
      <c r="I43" s="60"/>
    </row>
    <row r="44" spans="2:9" s="62" customFormat="1" ht="14.25">
      <c r="B44" s="60"/>
      <c r="C44" s="60"/>
      <c r="D44" s="60"/>
      <c r="E44" s="60"/>
      <c r="F44" s="60"/>
      <c r="G44" s="60"/>
      <c r="H44" s="60"/>
      <c r="I44" s="60"/>
    </row>
    <row r="45" spans="2:9" s="62" customFormat="1" ht="16.5" customHeight="1">
      <c r="B45" s="60" t="s">
        <v>279</v>
      </c>
      <c r="C45" s="60"/>
      <c r="D45" s="60"/>
      <c r="E45" s="60"/>
      <c r="F45" s="60"/>
      <c r="G45" s="60"/>
      <c r="H45" s="60"/>
      <c r="I45" s="60"/>
    </row>
    <row r="46" spans="2:11" s="62" customFormat="1" ht="16.5" customHeight="1">
      <c r="B46" s="63" t="s">
        <v>335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s="62" customFormat="1" ht="14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2:11" s="62" customFormat="1" ht="14.25">
      <c r="B48" s="60"/>
      <c r="C48" s="63"/>
      <c r="D48" s="63"/>
      <c r="E48" s="63"/>
      <c r="F48" s="63"/>
      <c r="G48" s="63"/>
      <c r="H48" s="63"/>
      <c r="I48" s="63"/>
      <c r="J48" s="63"/>
      <c r="K48" s="63"/>
    </row>
    <row r="49" spans="2:11" s="62" customFormat="1" ht="14.25">
      <c r="B49" s="17" t="s">
        <v>356</v>
      </c>
      <c r="C49" s="60"/>
      <c r="D49" s="60"/>
      <c r="E49" s="60"/>
      <c r="F49" s="60"/>
      <c r="G49" s="60"/>
      <c r="H49" s="63"/>
      <c r="I49" s="63"/>
      <c r="J49" s="63"/>
      <c r="K49" s="63"/>
    </row>
    <row r="50" spans="2:9" s="62" customFormat="1" ht="14.25">
      <c r="B50" s="60"/>
      <c r="C50" s="60"/>
      <c r="D50" s="60"/>
      <c r="E50" s="60"/>
      <c r="F50" s="60"/>
      <c r="G50" s="60"/>
      <c r="H50" s="60"/>
      <c r="I50" s="60"/>
    </row>
    <row r="51" spans="2:9" s="62" customFormat="1" ht="16.5" customHeight="1">
      <c r="B51" s="60" t="s">
        <v>345</v>
      </c>
      <c r="C51" s="60"/>
      <c r="D51" s="60"/>
      <c r="E51" s="60"/>
      <c r="F51" s="60"/>
      <c r="G51" s="60"/>
      <c r="H51" s="60"/>
      <c r="I51" s="60"/>
    </row>
    <row r="52" spans="2:9" s="62" customFormat="1" ht="16.5" customHeight="1">
      <c r="B52" s="63" t="s">
        <v>346</v>
      </c>
      <c r="C52" s="60"/>
      <c r="D52" s="60"/>
      <c r="E52" s="60"/>
      <c r="G52" s="60"/>
      <c r="H52" s="60"/>
      <c r="I52" s="60"/>
    </row>
    <row r="53" spans="2:9" s="62" customFormat="1" ht="18.75" customHeight="1">
      <c r="B53" s="63"/>
      <c r="C53" s="60"/>
      <c r="D53" s="60"/>
      <c r="E53" s="60" t="s">
        <v>349</v>
      </c>
      <c r="F53" s="60"/>
      <c r="G53" s="60"/>
      <c r="H53" s="60"/>
      <c r="I53" s="60"/>
    </row>
    <row r="54" spans="2:9" s="62" customFormat="1" ht="14.25">
      <c r="B54" s="60"/>
      <c r="C54" s="60"/>
      <c r="D54" s="60"/>
      <c r="E54" s="60"/>
      <c r="F54" s="60"/>
      <c r="G54" s="60"/>
      <c r="H54" s="60"/>
      <c r="I54" s="60"/>
    </row>
    <row r="55" spans="2:9" s="62" customFormat="1" ht="14.25">
      <c r="B55" s="17" t="s">
        <v>357</v>
      </c>
      <c r="C55" s="60"/>
      <c r="D55" s="60"/>
      <c r="E55" s="60"/>
      <c r="F55" s="60"/>
      <c r="G55" s="60"/>
      <c r="H55" s="60"/>
      <c r="I55" s="60"/>
    </row>
    <row r="56" spans="2:9" s="62" customFormat="1" ht="14.25">
      <c r="B56" s="60"/>
      <c r="C56" s="60"/>
      <c r="D56" s="60"/>
      <c r="E56" s="60"/>
      <c r="F56" s="60"/>
      <c r="G56" s="60"/>
      <c r="H56" s="60"/>
      <c r="I56" s="60"/>
    </row>
    <row r="57" spans="2:9" s="62" customFormat="1" ht="16.5" customHeight="1">
      <c r="B57" s="60" t="s">
        <v>314</v>
      </c>
      <c r="C57" s="60"/>
      <c r="D57" s="60"/>
      <c r="E57" s="60"/>
      <c r="F57" s="60"/>
      <c r="G57" s="60"/>
      <c r="H57" s="60"/>
      <c r="I57" s="60"/>
    </row>
    <row r="58" spans="2:9" s="62" customFormat="1" ht="14.25">
      <c r="B58" s="60"/>
      <c r="C58" s="60"/>
      <c r="D58" s="60"/>
      <c r="E58" s="60"/>
      <c r="F58" s="60"/>
      <c r="G58" s="60"/>
      <c r="H58" s="60"/>
      <c r="I58" s="60"/>
    </row>
    <row r="59" spans="2:9" s="62" customFormat="1" ht="14.25">
      <c r="B59" s="60"/>
      <c r="C59" s="60"/>
      <c r="D59" s="60"/>
      <c r="E59" s="60"/>
      <c r="F59" s="60"/>
      <c r="G59" s="60"/>
      <c r="H59" s="60"/>
      <c r="I59" s="60"/>
    </row>
    <row r="60" spans="2:9" s="62" customFormat="1" ht="14.25">
      <c r="B60" s="17" t="s">
        <v>358</v>
      </c>
      <c r="C60" s="60"/>
      <c r="D60" s="60"/>
      <c r="E60" s="60"/>
      <c r="F60" s="60"/>
      <c r="G60" s="60"/>
      <c r="H60" s="60"/>
      <c r="I60" s="60"/>
    </row>
    <row r="61" spans="2:9" s="62" customFormat="1" ht="14.25">
      <c r="B61" s="60"/>
      <c r="C61" s="60"/>
      <c r="D61" s="60"/>
      <c r="E61" s="60"/>
      <c r="F61" s="60"/>
      <c r="G61" s="60"/>
      <c r="H61" s="60"/>
      <c r="I61" s="60"/>
    </row>
    <row r="62" spans="2:9" s="62" customFormat="1" ht="16.5" customHeight="1">
      <c r="B62" s="63" t="s">
        <v>303</v>
      </c>
      <c r="C62" s="60"/>
      <c r="D62" s="60"/>
      <c r="E62" s="60"/>
      <c r="F62" s="60"/>
      <c r="G62" s="60"/>
      <c r="H62" s="60"/>
      <c r="I62" s="60"/>
    </row>
    <row r="63" spans="2:9" s="62" customFormat="1" ht="16.5" customHeight="1">
      <c r="B63" s="64" t="s">
        <v>317</v>
      </c>
      <c r="C63" s="60"/>
      <c r="D63" s="60"/>
      <c r="E63" s="60"/>
      <c r="F63" s="60"/>
      <c r="G63" s="60"/>
      <c r="H63" s="60"/>
      <c r="I63" s="60"/>
    </row>
    <row r="64" spans="2:9" s="62" customFormat="1" ht="14.25">
      <c r="B64" s="60"/>
      <c r="C64" s="60"/>
      <c r="D64" s="60"/>
      <c r="E64" s="60"/>
      <c r="F64" s="60"/>
      <c r="G64" s="60"/>
      <c r="H64" s="60"/>
      <c r="I64" s="60"/>
    </row>
    <row r="65" spans="2:9" s="62" customFormat="1" ht="14.25">
      <c r="B65" s="17" t="s">
        <v>359</v>
      </c>
      <c r="C65" s="60"/>
      <c r="D65" s="60"/>
      <c r="E65" s="60"/>
      <c r="F65" s="60"/>
      <c r="G65" s="60"/>
      <c r="H65" s="60"/>
      <c r="I65" s="60"/>
    </row>
    <row r="66" spans="2:9" s="62" customFormat="1" ht="14.25">
      <c r="B66" s="60"/>
      <c r="C66" s="60"/>
      <c r="D66" s="60"/>
      <c r="E66" s="60"/>
      <c r="F66" s="60"/>
      <c r="G66" s="60"/>
      <c r="H66" s="60"/>
      <c r="I66" s="60"/>
    </row>
    <row r="67" spans="2:9" s="62" customFormat="1" ht="16.5" customHeight="1">
      <c r="B67" s="60" t="s">
        <v>362</v>
      </c>
      <c r="C67" s="60"/>
      <c r="D67" s="60"/>
      <c r="E67" s="60"/>
      <c r="F67" s="60"/>
      <c r="G67" s="60"/>
      <c r="H67" s="60"/>
      <c r="I67" s="60"/>
    </row>
    <row r="68" spans="2:9" s="62" customFormat="1" ht="16.5" customHeight="1">
      <c r="B68" s="60"/>
      <c r="C68" s="65"/>
      <c r="D68" s="60" t="s">
        <v>333</v>
      </c>
      <c r="E68" s="60"/>
      <c r="G68" s="60"/>
      <c r="H68" s="60"/>
      <c r="I68" s="60"/>
    </row>
    <row r="69" spans="2:9" s="114" customFormat="1" ht="19.5" customHeight="1">
      <c r="B69" s="115" t="s">
        <v>233</v>
      </c>
      <c r="C69" s="115"/>
      <c r="D69" s="115"/>
      <c r="E69" s="115"/>
      <c r="F69" s="115"/>
      <c r="G69" s="115"/>
      <c r="H69" s="115"/>
      <c r="I69" s="115"/>
    </row>
    <row r="70" spans="2:11" s="62" customFormat="1" ht="19.5" customHeight="1">
      <c r="B70" s="60"/>
      <c r="C70" s="60" t="s">
        <v>360</v>
      </c>
      <c r="D70" s="60"/>
      <c r="E70" s="60"/>
      <c r="F70" s="60"/>
      <c r="G70" s="60"/>
      <c r="H70" s="60"/>
      <c r="I70" s="60"/>
      <c r="J70" s="60"/>
      <c r="K70" s="60"/>
    </row>
    <row r="71" spans="2:11" s="62" customFormat="1" ht="16.5" customHeight="1">
      <c r="B71" s="60"/>
      <c r="C71" s="60" t="s">
        <v>361</v>
      </c>
      <c r="D71" s="60"/>
      <c r="E71" s="60"/>
      <c r="F71" s="60"/>
      <c r="G71" s="60"/>
      <c r="H71" s="60"/>
      <c r="I71" s="60"/>
      <c r="J71" s="60"/>
      <c r="K71" s="60"/>
    </row>
    <row r="72" spans="2:11" s="62" customFormat="1" ht="16.5" customHeight="1">
      <c r="B72" s="60"/>
      <c r="C72" s="60" t="s">
        <v>280</v>
      </c>
      <c r="D72" s="60"/>
      <c r="E72" s="60"/>
      <c r="F72" s="60"/>
      <c r="G72" s="60"/>
      <c r="H72" s="60"/>
      <c r="I72" s="60"/>
      <c r="J72" s="60"/>
      <c r="K72" s="60"/>
    </row>
    <row r="73" spans="2:9" s="62" customFormat="1" ht="14.25">
      <c r="B73" s="63"/>
      <c r="C73" s="63"/>
      <c r="D73" s="60"/>
      <c r="E73" s="60"/>
      <c r="F73" s="60"/>
      <c r="G73" s="60"/>
      <c r="H73" s="60"/>
      <c r="I73" s="60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13" t="s">
        <v>369</v>
      </c>
    </row>
    <row r="2" spans="1:3" ht="13.5">
      <c r="A2" s="2" t="s">
        <v>522</v>
      </c>
      <c r="B2" s="2"/>
      <c r="C2" s="2"/>
    </row>
    <row r="3" spans="1:3" ht="13.5">
      <c r="A3" s="2"/>
      <c r="B3" s="2"/>
      <c r="C3" s="2"/>
    </row>
    <row r="4" spans="1:11" ht="13.5">
      <c r="A4" s="127" t="s">
        <v>370</v>
      </c>
      <c r="B4" s="2"/>
      <c r="C4" s="2"/>
      <c r="E4" s="127" t="s">
        <v>467</v>
      </c>
      <c r="F4" s="2"/>
      <c r="G4" s="2"/>
      <c r="H4" s="2"/>
      <c r="I4" s="127" t="s">
        <v>543</v>
      </c>
      <c r="J4" s="2"/>
      <c r="K4" s="2"/>
    </row>
    <row r="5" spans="1:11" ht="13.5">
      <c r="A5" s="128"/>
      <c r="B5" s="129" t="s">
        <v>371</v>
      </c>
      <c r="C5" s="130" t="s">
        <v>372</v>
      </c>
      <c r="E5" s="128"/>
      <c r="F5" s="129" t="s">
        <v>371</v>
      </c>
      <c r="G5" s="130" t="s">
        <v>372</v>
      </c>
      <c r="H5" s="2"/>
      <c r="I5" s="128"/>
      <c r="J5" s="129" t="s">
        <v>468</v>
      </c>
      <c r="K5" s="130" t="s">
        <v>372</v>
      </c>
    </row>
    <row r="6" spans="1:11" ht="13.5">
      <c r="A6" s="131">
        <v>1</v>
      </c>
      <c r="B6" s="132" t="s">
        <v>373</v>
      </c>
      <c r="C6" s="133" t="s">
        <v>374</v>
      </c>
      <c r="E6" s="131">
        <v>1</v>
      </c>
      <c r="F6" s="132" t="s">
        <v>469</v>
      </c>
      <c r="G6" s="133" t="s">
        <v>470</v>
      </c>
      <c r="H6" s="2"/>
      <c r="I6" s="134">
        <v>1</v>
      </c>
      <c r="J6" s="128" t="s">
        <v>471</v>
      </c>
      <c r="K6" s="135" t="s">
        <v>472</v>
      </c>
    </row>
    <row r="7" spans="1:11" ht="13.5">
      <c r="A7" s="134">
        <v>2</v>
      </c>
      <c r="B7" s="128" t="s">
        <v>375</v>
      </c>
      <c r="C7" s="135" t="s">
        <v>376</v>
      </c>
      <c r="E7" s="134">
        <v>2</v>
      </c>
      <c r="F7" s="128" t="s">
        <v>473</v>
      </c>
      <c r="G7" s="135" t="s">
        <v>474</v>
      </c>
      <c r="H7" s="2"/>
      <c r="I7" s="134">
        <v>2</v>
      </c>
      <c r="J7" s="128" t="s">
        <v>475</v>
      </c>
      <c r="K7" s="135" t="s">
        <v>475</v>
      </c>
    </row>
    <row r="8" spans="1:11" ht="13.5">
      <c r="A8" s="134">
        <v>3</v>
      </c>
      <c r="B8" s="128" t="s">
        <v>377</v>
      </c>
      <c r="C8" s="135" t="s">
        <v>378</v>
      </c>
      <c r="E8" s="134">
        <v>3</v>
      </c>
      <c r="F8" s="128" t="s">
        <v>476</v>
      </c>
      <c r="G8" s="135" t="s">
        <v>477</v>
      </c>
      <c r="H8" s="2"/>
      <c r="I8" s="134">
        <v>3</v>
      </c>
      <c r="J8" s="128" t="s">
        <v>478</v>
      </c>
      <c r="K8" s="135" t="s">
        <v>478</v>
      </c>
    </row>
    <row r="9" spans="1:11" ht="13.5">
      <c r="A9" s="134">
        <v>4</v>
      </c>
      <c r="B9" s="128" t="s">
        <v>379</v>
      </c>
      <c r="C9" s="135" t="s">
        <v>380</v>
      </c>
      <c r="E9" s="134">
        <v>4</v>
      </c>
      <c r="F9" s="128" t="s">
        <v>479</v>
      </c>
      <c r="G9" s="135" t="s">
        <v>480</v>
      </c>
      <c r="H9" s="2"/>
      <c r="I9" s="134">
        <v>4</v>
      </c>
      <c r="J9" s="128" t="s">
        <v>483</v>
      </c>
      <c r="K9" s="135" t="s">
        <v>484</v>
      </c>
    </row>
    <row r="10" spans="1:11" ht="13.5">
      <c r="A10" s="134">
        <v>5</v>
      </c>
      <c r="B10" s="128" t="s">
        <v>381</v>
      </c>
      <c r="C10" s="135" t="s">
        <v>382</v>
      </c>
      <c r="E10" s="134">
        <v>5</v>
      </c>
      <c r="F10" s="128" t="s">
        <v>481</v>
      </c>
      <c r="G10" s="135" t="s">
        <v>482</v>
      </c>
      <c r="H10" s="2"/>
      <c r="I10" s="134">
        <v>5</v>
      </c>
      <c r="J10" s="128"/>
      <c r="K10" s="135"/>
    </row>
    <row r="11" spans="1:11" ht="13.5">
      <c r="A11" s="134">
        <v>6</v>
      </c>
      <c r="B11" s="128" t="s">
        <v>383</v>
      </c>
      <c r="C11" s="135" t="s">
        <v>384</v>
      </c>
      <c r="E11" s="134">
        <v>6</v>
      </c>
      <c r="F11" s="128" t="s">
        <v>485</v>
      </c>
      <c r="G11" s="135" t="s">
        <v>486</v>
      </c>
      <c r="H11" s="2"/>
      <c r="I11" s="134">
        <v>6</v>
      </c>
      <c r="J11" s="128"/>
      <c r="K11" s="135"/>
    </row>
    <row r="12" spans="1:11" ht="13.5">
      <c r="A12" s="134">
        <v>7</v>
      </c>
      <c r="B12" s="128" t="s">
        <v>385</v>
      </c>
      <c r="C12" s="135" t="s">
        <v>386</v>
      </c>
      <c r="E12" s="134">
        <v>7</v>
      </c>
      <c r="F12" s="128" t="s">
        <v>487</v>
      </c>
      <c r="G12" s="135" t="s">
        <v>488</v>
      </c>
      <c r="H12" s="2"/>
      <c r="I12" s="134">
        <v>7</v>
      </c>
      <c r="J12" s="128"/>
      <c r="K12" s="135"/>
    </row>
    <row r="13" spans="1:11" ht="13.5">
      <c r="A13" s="134">
        <v>8</v>
      </c>
      <c r="B13" s="128" t="s">
        <v>387</v>
      </c>
      <c r="C13" s="135" t="s">
        <v>388</v>
      </c>
      <c r="E13" s="134">
        <v>8</v>
      </c>
      <c r="F13" s="128" t="s">
        <v>489</v>
      </c>
      <c r="G13" s="135" t="s">
        <v>490</v>
      </c>
      <c r="H13" s="2"/>
      <c r="I13" s="141" t="s">
        <v>491</v>
      </c>
      <c r="J13" s="136"/>
      <c r="K13" s="137"/>
    </row>
    <row r="14" spans="1:11" ht="13.5">
      <c r="A14" s="134">
        <v>9</v>
      </c>
      <c r="B14" s="128" t="s">
        <v>389</v>
      </c>
      <c r="C14" s="135" t="s">
        <v>390</v>
      </c>
      <c r="E14" s="134">
        <v>9</v>
      </c>
      <c r="F14" s="128" t="s">
        <v>492</v>
      </c>
      <c r="G14" s="135" t="s">
        <v>493</v>
      </c>
      <c r="H14" s="2"/>
      <c r="I14" s="141" t="s">
        <v>494</v>
      </c>
      <c r="J14" s="136"/>
      <c r="K14" s="137"/>
    </row>
    <row r="15" spans="1:11" ht="13.5">
      <c r="A15" s="134">
        <v>10</v>
      </c>
      <c r="B15" s="128" t="s">
        <v>391</v>
      </c>
      <c r="C15" s="135" t="s">
        <v>392</v>
      </c>
      <c r="E15" s="134">
        <v>10</v>
      </c>
      <c r="F15" s="128" t="s">
        <v>495</v>
      </c>
      <c r="G15" s="135" t="s">
        <v>496</v>
      </c>
      <c r="H15" s="2"/>
      <c r="I15" s="1" t="s">
        <v>497</v>
      </c>
      <c r="J15" s="2"/>
      <c r="K15" s="2"/>
    </row>
    <row r="16" spans="1:11" ht="13.5">
      <c r="A16" s="134">
        <v>11</v>
      </c>
      <c r="B16" s="128" t="s">
        <v>393</v>
      </c>
      <c r="C16" s="135" t="s">
        <v>394</v>
      </c>
      <c r="E16" s="134">
        <v>11</v>
      </c>
      <c r="F16" s="128" t="s">
        <v>498</v>
      </c>
      <c r="G16" s="135" t="s">
        <v>499</v>
      </c>
      <c r="H16" s="2"/>
      <c r="I16" s="138"/>
      <c r="J16" s="139"/>
      <c r="K16" s="140"/>
    </row>
    <row r="17" spans="1:11" ht="13.5">
      <c r="A17" s="134">
        <v>12</v>
      </c>
      <c r="B17" s="128" t="s">
        <v>395</v>
      </c>
      <c r="C17" s="135" t="s">
        <v>396</v>
      </c>
      <c r="E17" s="134">
        <v>12</v>
      </c>
      <c r="F17" s="128" t="s">
        <v>500</v>
      </c>
      <c r="G17" s="135" t="s">
        <v>501</v>
      </c>
      <c r="H17" s="2"/>
      <c r="I17" s="138"/>
      <c r="J17" s="139"/>
      <c r="K17" s="140"/>
    </row>
    <row r="18" spans="1:8" ht="13.5">
      <c r="A18" s="134">
        <v>13</v>
      </c>
      <c r="B18" s="128" t="s">
        <v>397</v>
      </c>
      <c r="C18" s="135" t="s">
        <v>398</v>
      </c>
      <c r="E18" s="134">
        <v>13</v>
      </c>
      <c r="F18" s="128" t="s">
        <v>502</v>
      </c>
      <c r="G18" s="135" t="s">
        <v>503</v>
      </c>
      <c r="H18" s="2"/>
    </row>
    <row r="19" spans="1:11" ht="13.5">
      <c r="A19" s="134">
        <v>14</v>
      </c>
      <c r="B19" s="128" t="s">
        <v>399</v>
      </c>
      <c r="C19" s="135" t="s">
        <v>400</v>
      </c>
      <c r="E19" s="134">
        <v>14</v>
      </c>
      <c r="F19" s="128" t="s">
        <v>504</v>
      </c>
      <c r="G19" s="135" t="s">
        <v>505</v>
      </c>
      <c r="H19" s="2"/>
      <c r="I19" s="138"/>
      <c r="J19" s="139"/>
      <c r="K19" s="140"/>
    </row>
    <row r="20" spans="1:11" ht="13.5">
      <c r="A20" s="134">
        <v>15</v>
      </c>
      <c r="B20" s="128" t="s">
        <v>401</v>
      </c>
      <c r="C20" s="135" t="s">
        <v>402</v>
      </c>
      <c r="E20" s="134">
        <v>15</v>
      </c>
      <c r="F20" s="128" t="s">
        <v>506</v>
      </c>
      <c r="G20" s="135" t="s">
        <v>507</v>
      </c>
      <c r="H20" s="2"/>
      <c r="I20" s="138"/>
      <c r="J20" s="139"/>
      <c r="K20" s="140"/>
    </row>
    <row r="21" spans="1:11" ht="13.5">
      <c r="A21" s="134">
        <v>16</v>
      </c>
      <c r="B21" s="128" t="s">
        <v>403</v>
      </c>
      <c r="C21" s="135" t="s">
        <v>404</v>
      </c>
      <c r="E21" s="134">
        <v>16</v>
      </c>
      <c r="F21" s="128" t="s">
        <v>508</v>
      </c>
      <c r="G21" s="135" t="s">
        <v>509</v>
      </c>
      <c r="H21" s="2"/>
      <c r="I21" s="138"/>
      <c r="J21" s="139"/>
      <c r="K21" s="140"/>
    </row>
    <row r="22" spans="1:11" ht="13.5">
      <c r="A22" s="134">
        <v>17</v>
      </c>
      <c r="B22" s="128" t="s">
        <v>405</v>
      </c>
      <c r="C22" s="135" t="s">
        <v>406</v>
      </c>
      <c r="E22" s="134">
        <v>17</v>
      </c>
      <c r="F22" s="128" t="s">
        <v>510</v>
      </c>
      <c r="G22" s="135" t="s">
        <v>511</v>
      </c>
      <c r="H22" s="2"/>
      <c r="I22" s="138"/>
      <c r="J22" s="139"/>
      <c r="K22" s="140"/>
    </row>
    <row r="23" spans="1:11" ht="13.5">
      <c r="A23" s="134">
        <v>18</v>
      </c>
      <c r="B23" s="128" t="s">
        <v>407</v>
      </c>
      <c r="C23" s="135" t="s">
        <v>408</v>
      </c>
      <c r="E23" s="134">
        <v>18</v>
      </c>
      <c r="F23" s="128" t="s">
        <v>512</v>
      </c>
      <c r="G23" s="135" t="s">
        <v>513</v>
      </c>
      <c r="H23" s="2"/>
      <c r="I23" s="138"/>
      <c r="J23" s="139"/>
      <c r="K23" s="140"/>
    </row>
    <row r="24" spans="1:11" ht="13.5">
      <c r="A24" s="134">
        <v>19</v>
      </c>
      <c r="B24" s="128" t="s">
        <v>409</v>
      </c>
      <c r="C24" s="135" t="s">
        <v>410</v>
      </c>
      <c r="E24" s="134">
        <v>19</v>
      </c>
      <c r="F24" s="128" t="s">
        <v>514</v>
      </c>
      <c r="G24" s="135" t="s">
        <v>515</v>
      </c>
      <c r="H24" s="2"/>
      <c r="I24" s="138"/>
      <c r="J24" s="139"/>
      <c r="K24" s="140"/>
    </row>
    <row r="25" spans="1:11" ht="13.5">
      <c r="A25" s="134">
        <v>20</v>
      </c>
      <c r="B25" s="128" t="s">
        <v>411</v>
      </c>
      <c r="C25" s="135" t="s">
        <v>412</v>
      </c>
      <c r="E25" s="134">
        <v>20</v>
      </c>
      <c r="F25" s="128" t="s">
        <v>516</v>
      </c>
      <c r="G25" s="135" t="s">
        <v>517</v>
      </c>
      <c r="H25" s="2"/>
      <c r="I25" s="138"/>
      <c r="J25" s="139"/>
      <c r="K25" s="140"/>
    </row>
    <row r="26" spans="1:11" ht="13.5">
      <c r="A26" s="134">
        <v>21</v>
      </c>
      <c r="B26" s="128" t="s">
        <v>413</v>
      </c>
      <c r="C26" s="135" t="s">
        <v>414</v>
      </c>
      <c r="E26" s="134">
        <v>21</v>
      </c>
      <c r="F26" s="128" t="s">
        <v>518</v>
      </c>
      <c r="G26" s="135" t="s">
        <v>519</v>
      </c>
      <c r="H26" s="2"/>
      <c r="I26" s="138"/>
      <c r="J26" s="139"/>
      <c r="K26" s="140"/>
    </row>
    <row r="27" spans="1:11" ht="13.5">
      <c r="A27" s="134">
        <v>22</v>
      </c>
      <c r="B27" s="128" t="s">
        <v>415</v>
      </c>
      <c r="C27" s="135" t="s">
        <v>416</v>
      </c>
      <c r="E27" s="134">
        <v>22</v>
      </c>
      <c r="F27" s="128" t="s">
        <v>520</v>
      </c>
      <c r="G27" s="135" t="s">
        <v>521</v>
      </c>
      <c r="H27" s="2"/>
      <c r="I27" s="138"/>
      <c r="J27" s="139"/>
      <c r="K27" s="140"/>
    </row>
    <row r="28" spans="1:3" ht="13.5">
      <c r="A28" s="134">
        <v>23</v>
      </c>
      <c r="B28" s="128" t="s">
        <v>417</v>
      </c>
      <c r="C28" s="135" t="s">
        <v>418</v>
      </c>
    </row>
    <row r="29" spans="1:3" ht="13.5">
      <c r="A29" s="134">
        <v>24</v>
      </c>
      <c r="B29" s="128" t="s">
        <v>419</v>
      </c>
      <c r="C29" s="135" t="s">
        <v>420</v>
      </c>
    </row>
    <row r="30" spans="1:3" ht="13.5">
      <c r="A30" s="134">
        <v>25</v>
      </c>
      <c r="B30" s="128" t="s">
        <v>421</v>
      </c>
      <c r="C30" s="135" t="s">
        <v>422</v>
      </c>
    </row>
    <row r="31" spans="1:3" ht="13.5">
      <c r="A31" s="134">
        <v>26</v>
      </c>
      <c r="B31" s="128" t="s">
        <v>423</v>
      </c>
      <c r="C31" s="135" t="s">
        <v>424</v>
      </c>
    </row>
    <row r="32" spans="1:3" ht="13.5">
      <c r="A32" s="134">
        <v>27</v>
      </c>
      <c r="B32" s="128" t="s">
        <v>425</v>
      </c>
      <c r="C32" s="135" t="s">
        <v>426</v>
      </c>
    </row>
    <row r="33" spans="1:3" ht="13.5">
      <c r="A33" s="134">
        <v>28</v>
      </c>
      <c r="B33" s="128" t="s">
        <v>427</v>
      </c>
      <c r="C33" s="135" t="s">
        <v>428</v>
      </c>
    </row>
    <row r="34" spans="1:3" ht="13.5">
      <c r="A34" s="134">
        <v>29</v>
      </c>
      <c r="B34" s="128" t="s">
        <v>429</v>
      </c>
      <c r="C34" s="135" t="s">
        <v>430</v>
      </c>
    </row>
    <row r="35" spans="1:3" ht="13.5">
      <c r="A35" s="134">
        <v>30</v>
      </c>
      <c r="B35" s="128" t="s">
        <v>431</v>
      </c>
      <c r="C35" s="135" t="s">
        <v>432</v>
      </c>
    </row>
    <row r="36" spans="1:3" ht="13.5">
      <c r="A36" s="134">
        <v>31</v>
      </c>
      <c r="B36" s="128" t="s">
        <v>433</v>
      </c>
      <c r="C36" s="135" t="s">
        <v>434</v>
      </c>
    </row>
    <row r="37" spans="1:3" ht="13.5">
      <c r="A37" s="134">
        <v>32</v>
      </c>
      <c r="B37" s="128" t="s">
        <v>435</v>
      </c>
      <c r="C37" s="135" t="s">
        <v>436</v>
      </c>
    </row>
    <row r="38" spans="1:3" ht="13.5">
      <c r="A38" s="134">
        <v>33</v>
      </c>
      <c r="B38" s="128" t="s">
        <v>437</v>
      </c>
      <c r="C38" s="135" t="s">
        <v>438</v>
      </c>
    </row>
    <row r="39" spans="1:3" ht="13.5">
      <c r="A39" s="134">
        <v>34</v>
      </c>
      <c r="B39" s="128" t="s">
        <v>439</v>
      </c>
      <c r="C39" s="135" t="s">
        <v>440</v>
      </c>
    </row>
    <row r="40" spans="1:3" ht="13.5">
      <c r="A40" s="134">
        <v>35</v>
      </c>
      <c r="B40" s="128" t="s">
        <v>441</v>
      </c>
      <c r="C40" s="135" t="s">
        <v>442</v>
      </c>
    </row>
    <row r="41" spans="1:3" ht="13.5">
      <c r="A41" s="134">
        <v>36</v>
      </c>
      <c r="B41" s="128" t="s">
        <v>443</v>
      </c>
      <c r="C41" s="135" t="s">
        <v>444</v>
      </c>
    </row>
    <row r="42" spans="1:3" ht="13.5">
      <c r="A42" s="134">
        <v>37</v>
      </c>
      <c r="B42" s="128" t="s">
        <v>445</v>
      </c>
      <c r="C42" s="135" t="s">
        <v>446</v>
      </c>
    </row>
    <row r="43" spans="1:3" ht="13.5">
      <c r="A43" s="134">
        <v>38</v>
      </c>
      <c r="B43" s="128" t="s">
        <v>447</v>
      </c>
      <c r="C43" s="135" t="s">
        <v>448</v>
      </c>
    </row>
    <row r="44" spans="1:3" ht="13.5">
      <c r="A44" s="134">
        <v>39</v>
      </c>
      <c r="B44" s="128" t="s">
        <v>449</v>
      </c>
      <c r="C44" s="135" t="s">
        <v>450</v>
      </c>
    </row>
    <row r="45" spans="1:3" ht="13.5">
      <c r="A45" s="134">
        <v>40</v>
      </c>
      <c r="B45" s="128" t="s">
        <v>542</v>
      </c>
      <c r="C45" s="135" t="s">
        <v>542</v>
      </c>
    </row>
    <row r="46" spans="1:3" ht="13.5">
      <c r="A46" s="134">
        <v>41</v>
      </c>
      <c r="B46" s="128" t="s">
        <v>451</v>
      </c>
      <c r="C46" s="135" t="s">
        <v>452</v>
      </c>
    </row>
    <row r="47" spans="1:3" ht="13.5">
      <c r="A47" s="134">
        <v>42</v>
      </c>
      <c r="B47" s="128" t="s">
        <v>453</v>
      </c>
      <c r="C47" s="135" t="s">
        <v>454</v>
      </c>
    </row>
    <row r="48" spans="1:3" ht="13.5">
      <c r="A48" s="134">
        <v>43</v>
      </c>
      <c r="B48" s="128" t="s">
        <v>455</v>
      </c>
      <c r="C48" s="135" t="s">
        <v>456</v>
      </c>
    </row>
    <row r="49" spans="1:3" ht="13.5">
      <c r="A49" s="134">
        <v>44</v>
      </c>
      <c r="B49" s="128" t="s">
        <v>457</v>
      </c>
      <c r="C49" s="135" t="s">
        <v>458</v>
      </c>
    </row>
    <row r="50" spans="1:3" ht="13.5">
      <c r="A50" s="134">
        <v>45</v>
      </c>
      <c r="B50" s="128" t="s">
        <v>459</v>
      </c>
      <c r="C50" s="135" t="s">
        <v>460</v>
      </c>
    </row>
    <row r="51" spans="1:3" ht="13.5">
      <c r="A51" s="134">
        <v>46</v>
      </c>
      <c r="B51" s="128" t="s">
        <v>461</v>
      </c>
      <c r="C51" s="135" t="s">
        <v>462</v>
      </c>
    </row>
    <row r="52" spans="1:3" ht="13.5">
      <c r="A52" s="134">
        <v>47</v>
      </c>
      <c r="B52" s="128" t="s">
        <v>463</v>
      </c>
      <c r="C52" s="135" t="s">
        <v>464</v>
      </c>
    </row>
    <row r="53" spans="1:3" ht="13.5">
      <c r="A53" s="134">
        <v>48</v>
      </c>
      <c r="B53" s="128" t="s">
        <v>465</v>
      </c>
      <c r="C53" s="135" t="s">
        <v>466</v>
      </c>
    </row>
    <row r="54" spans="1:3" ht="13.5">
      <c r="A54" s="134">
        <v>49</v>
      </c>
      <c r="B54" s="128" t="s">
        <v>541</v>
      </c>
      <c r="C54" s="135" t="s">
        <v>541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tabSelected="1" zoomScalePageLayoutView="0" workbookViewId="0" topLeftCell="A1">
      <pane ySplit="22" topLeftCell="A23" activePane="bottomLeft" state="frozen"/>
      <selection pane="topLeft" activeCell="A1" sqref="A1"/>
      <selection pane="bottomLeft" activeCell="D12" sqref="D12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177" t="s">
        <v>337</v>
      </c>
      <c r="B1" s="177"/>
      <c r="C1" s="177"/>
      <c r="D1" s="177"/>
      <c r="E1" s="177"/>
      <c r="F1" s="177"/>
    </row>
    <row r="2" spans="1:6" ht="24">
      <c r="A2" s="244" t="s">
        <v>539</v>
      </c>
      <c r="B2" s="19"/>
      <c r="C2" s="19"/>
      <c r="D2" s="19"/>
      <c r="E2" s="18"/>
      <c r="F2" s="18"/>
    </row>
    <row r="3" spans="2:4" ht="26.25" customHeight="1">
      <c r="B3" s="125" t="s">
        <v>367</v>
      </c>
      <c r="C3" s="179"/>
      <c r="D3" s="180"/>
    </row>
    <row r="4" spans="2:8" s="20" customFormat="1" ht="15" customHeight="1">
      <c r="B4" s="109"/>
      <c r="C4" s="110"/>
      <c r="D4" s="2"/>
      <c r="E4" s="2"/>
      <c r="F4" s="2"/>
      <c r="G4" s="110"/>
      <c r="H4" s="110"/>
    </row>
    <row r="5" spans="2:8" s="20" customFormat="1" ht="15" customHeight="1">
      <c r="B5" s="109"/>
      <c r="C5" s="110" t="s">
        <v>523</v>
      </c>
      <c r="D5" s="2"/>
      <c r="E5" s="2"/>
      <c r="F5" s="2"/>
      <c r="G5" s="110"/>
      <c r="H5" s="110"/>
    </row>
    <row r="6" spans="2:8" s="20" customFormat="1" ht="15" customHeight="1">
      <c r="B6" s="109"/>
      <c r="C6" s="110"/>
      <c r="D6" s="2"/>
      <c r="E6" s="2"/>
      <c r="F6" s="2"/>
      <c r="G6" s="110"/>
      <c r="H6" s="110"/>
    </row>
    <row r="7" spans="2:8" s="20" customFormat="1" ht="15" customHeight="1">
      <c r="B7" s="109"/>
      <c r="C7" s="110"/>
      <c r="D7" s="2"/>
      <c r="E7" s="2"/>
      <c r="F7" s="2"/>
      <c r="G7" s="110"/>
      <c r="H7" s="110"/>
    </row>
    <row r="8" spans="2:8" s="20" customFormat="1" ht="15" customHeight="1">
      <c r="B8" s="109"/>
      <c r="C8" s="110"/>
      <c r="D8" s="2"/>
      <c r="E8" s="2"/>
      <c r="F8" s="2"/>
      <c r="G8" s="110"/>
      <c r="H8" s="110"/>
    </row>
    <row r="9" spans="1:8" s="20" customFormat="1" ht="32.25" customHeight="1">
      <c r="A9" s="21"/>
      <c r="B9" s="111"/>
      <c r="C9" s="112"/>
      <c r="D9" s="112"/>
      <c r="E9" s="112"/>
      <c r="F9" s="110"/>
      <c r="G9" s="110"/>
      <c r="H9" s="110"/>
    </row>
    <row r="11" spans="1:4" ht="25.5" customHeight="1">
      <c r="A11" s="178" t="s">
        <v>338</v>
      </c>
      <c r="B11" s="178"/>
      <c r="C11" s="142" t="s">
        <v>340</v>
      </c>
      <c r="D11" s="143"/>
    </row>
    <row r="12" spans="1:4" ht="24.75" customHeight="1">
      <c r="A12" s="145"/>
      <c r="B12" s="145"/>
      <c r="C12" s="142" t="s">
        <v>339</v>
      </c>
      <c r="D12" s="144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S59"/>
  <sheetViews>
    <sheetView showGridLines="0" zoomScalePageLayoutView="0" workbookViewId="0" topLeftCell="A1">
      <pane ySplit="12" topLeftCell="A13" activePane="bottomLeft" state="frozen"/>
      <selection pane="topLeft" activeCell="C3" sqref="C3:D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6" customWidth="1"/>
    <col min="11" max="12" width="4.75390625" style="2" customWidth="1"/>
    <col min="13" max="13" width="2.375" style="2" customWidth="1"/>
    <col min="14" max="14" width="8.375" style="2" hidden="1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5.50390625" style="1" customWidth="1"/>
    <col min="21" max="21" width="8.00390625" style="1" customWidth="1"/>
    <col min="22" max="22" width="11.00390625" style="1" customWidth="1"/>
    <col min="23" max="23" width="11.875" style="1" customWidth="1"/>
    <col min="24" max="24" width="12.875" style="2" customWidth="1"/>
    <col min="25" max="25" width="3.50390625" style="23" customWidth="1"/>
    <col min="26" max="26" width="9.875" style="1" customWidth="1"/>
    <col min="27" max="27" width="8.25390625" style="2" customWidth="1"/>
    <col min="28" max="28" width="9.875" style="2" customWidth="1"/>
    <col min="29" max="29" width="8.25390625" style="46" customWidth="1"/>
    <col min="30" max="31" width="4.75390625" style="2" customWidth="1"/>
    <col min="32" max="32" width="6.50390625" style="2" customWidth="1"/>
    <col min="33" max="33" width="9.625" style="2" customWidth="1"/>
    <col min="34" max="34" width="9.875" style="2" customWidth="1"/>
    <col min="35" max="35" width="12.375" style="0" customWidth="1"/>
    <col min="36" max="36" width="5.375" style="2" hidden="1" customWidth="1"/>
    <col min="37" max="38" width="8.875" style="2" hidden="1" customWidth="1"/>
    <col min="39" max="39" width="6.50390625" style="2" hidden="1" customWidth="1"/>
    <col min="40" max="40" width="8.00390625" style="2" hidden="1" customWidth="1"/>
    <col min="41" max="41" width="5.625" style="2" hidden="1" customWidth="1"/>
    <col min="42" max="42" width="7.875" style="2" customWidth="1"/>
    <col min="43" max="47" width="8.875" style="2" customWidth="1"/>
    <col min="48" max="48" width="46.625" style="2" customWidth="1"/>
    <col min="49" max="16384" width="9.00390625" style="2" customWidth="1"/>
  </cols>
  <sheetData>
    <row r="1" spans="1:31" ht="26.25" customHeight="1">
      <c r="A1" s="184" t="s">
        <v>320</v>
      </c>
      <c r="B1" s="184"/>
      <c r="C1" s="185" t="s">
        <v>343</v>
      </c>
      <c r="D1" s="185"/>
      <c r="E1" s="185"/>
      <c r="F1" s="54"/>
      <c r="G1" s="186" t="s">
        <v>344</v>
      </c>
      <c r="H1" s="186"/>
      <c r="J1" s="46" t="s">
        <v>537</v>
      </c>
      <c r="K1" s="239">
        <f>SUM(J7,AC7)</f>
        <v>0</v>
      </c>
      <c r="L1" s="240"/>
      <c r="T1" s="200" t="s">
        <v>320</v>
      </c>
      <c r="U1" s="200"/>
      <c r="V1" s="185" t="s">
        <v>343</v>
      </c>
      <c r="W1" s="185"/>
      <c r="X1" s="185"/>
      <c r="Y1" s="54"/>
      <c r="Z1" s="242" t="s">
        <v>528</v>
      </c>
      <c r="AA1" s="242"/>
      <c r="AC1" s="46" t="s">
        <v>537</v>
      </c>
      <c r="AD1" s="239">
        <f>SUM(J7,AC7)</f>
        <v>0</v>
      </c>
      <c r="AE1" s="240"/>
    </row>
    <row r="2" spans="3:28" ht="9.75" customHeight="1">
      <c r="C2" s="181">
        <f>IF(C1="","大会名が未入力です。","")</f>
      </c>
      <c r="D2" s="181"/>
      <c r="E2" s="181"/>
      <c r="F2" s="72"/>
      <c r="G2" s="55"/>
      <c r="H2" s="57"/>
      <c r="I2" s="76"/>
      <c r="V2" s="181">
        <f>IF(V1="","大会名が未入力です。","")</f>
      </c>
      <c r="W2" s="181"/>
      <c r="X2" s="181"/>
      <c r="Y2" s="72"/>
      <c r="Z2" s="55"/>
      <c r="AA2" s="57"/>
      <c r="AB2" s="76"/>
    </row>
    <row r="3" spans="1:35" ht="20.25" customHeight="1">
      <c r="A3" s="190" t="s">
        <v>351</v>
      </c>
      <c r="B3" s="190"/>
      <c r="C3" s="193">
        <f>IF('申込必要事項'!$C$3="","",'申込必要事項'!$C$3)</f>
      </c>
      <c r="D3" s="193"/>
      <c r="E3" s="98"/>
      <c r="F3" s="99" t="s">
        <v>341</v>
      </c>
      <c r="G3" s="182">
        <f>IF('申込必要事項'!D11="","",'申込必要事項'!D11)</f>
      </c>
      <c r="H3" s="182"/>
      <c r="I3" s="183">
        <f>IF('申込必要事項'!D12="","",'申込必要事項'!D12)</f>
      </c>
      <c r="J3" s="183"/>
      <c r="K3" s="183"/>
      <c r="L3" s="183"/>
      <c r="T3" s="201" t="s">
        <v>351</v>
      </c>
      <c r="U3" s="201"/>
      <c r="V3" s="193">
        <f>IF('申込必要事項'!$C$3="","",'申込必要事項'!$C$3)</f>
      </c>
      <c r="W3" s="193"/>
      <c r="X3" s="98"/>
      <c r="Y3" s="99" t="s">
        <v>341</v>
      </c>
      <c r="Z3" s="182">
        <f>IF('申込必要事項'!D11="","",'申込必要事項'!D11)</f>
      </c>
      <c r="AA3" s="182"/>
      <c r="AB3" s="183">
        <f>IF('申込必要事項'!D12="","",'申込必要事項'!D12)</f>
      </c>
      <c r="AC3" s="183"/>
      <c r="AD3" s="183"/>
      <c r="AE3" s="183"/>
      <c r="AF3" s="216" t="s">
        <v>538</v>
      </c>
      <c r="AG3" s="217"/>
      <c r="AH3" s="217"/>
      <c r="AI3" s="218"/>
    </row>
    <row r="4" spans="1:35" ht="6" customHeight="1" thickBot="1">
      <c r="A4" s="81"/>
      <c r="B4" s="81"/>
      <c r="C4" s="82"/>
      <c r="D4" s="72"/>
      <c r="E4" s="72"/>
      <c r="F4" s="72"/>
      <c r="G4" s="55"/>
      <c r="H4" s="57"/>
      <c r="I4" s="57"/>
      <c r="J4" s="83"/>
      <c r="K4" s="83"/>
      <c r="L4" s="83"/>
      <c r="T4" s="81"/>
      <c r="U4" s="81"/>
      <c r="V4" s="82"/>
      <c r="W4" s="72"/>
      <c r="X4" s="72"/>
      <c r="Y4" s="72"/>
      <c r="Z4" s="55"/>
      <c r="AA4" s="57"/>
      <c r="AB4" s="57"/>
      <c r="AC4" s="83"/>
      <c r="AD4" s="83"/>
      <c r="AE4" s="83"/>
      <c r="AF4" s="219"/>
      <c r="AG4" s="136"/>
      <c r="AH4" s="136"/>
      <c r="AI4" s="220"/>
    </row>
    <row r="5" spans="1:39" ht="13.5" customHeight="1">
      <c r="A5" s="81"/>
      <c r="B5" s="81"/>
      <c r="C5" s="69" t="s">
        <v>322</v>
      </c>
      <c r="D5" s="157" t="s">
        <v>323</v>
      </c>
      <c r="E5" s="158">
        <f>COUNTIF($Q$13:$Q$59,1)</f>
        <v>0</v>
      </c>
      <c r="F5" s="159" t="s">
        <v>324</v>
      </c>
      <c r="G5" s="159" t="s">
        <v>328</v>
      </c>
      <c r="H5" s="160"/>
      <c r="I5" s="161" t="s">
        <v>325</v>
      </c>
      <c r="J5" s="162">
        <f>IF(E5="","",E5*H5)</f>
        <v>0</v>
      </c>
      <c r="K5" s="163" t="s">
        <v>327</v>
      </c>
      <c r="L5" s="83"/>
      <c r="T5" s="81"/>
      <c r="U5" s="81"/>
      <c r="V5" s="69" t="s">
        <v>322</v>
      </c>
      <c r="W5" s="202" t="s">
        <v>323</v>
      </c>
      <c r="X5" s="203">
        <f>COUNTIF($AJ$13:$AJ$59,1)</f>
        <v>0</v>
      </c>
      <c r="Y5" s="204" t="s">
        <v>324</v>
      </c>
      <c r="Z5" s="204" t="s">
        <v>328</v>
      </c>
      <c r="AA5" s="160"/>
      <c r="AB5" s="208" t="s">
        <v>325</v>
      </c>
      <c r="AC5" s="209">
        <f>IF(X5="","",X5*AA5)</f>
        <v>0</v>
      </c>
      <c r="AD5" s="210" t="s">
        <v>327</v>
      </c>
      <c r="AE5" s="83"/>
      <c r="AF5" s="219" t="s">
        <v>323</v>
      </c>
      <c r="AG5" s="136" t="s">
        <v>530</v>
      </c>
      <c r="AH5" s="136" t="s">
        <v>532</v>
      </c>
      <c r="AI5" s="221" t="s">
        <v>529</v>
      </c>
      <c r="AM5" s="5" t="str">
        <f>IF('様式２参加人数'!E5="","",'様式２参加人数'!E5)</f>
        <v>800m</v>
      </c>
    </row>
    <row r="6" spans="1:39" ht="13.5" customHeight="1" thickBot="1">
      <c r="A6" s="81"/>
      <c r="B6" s="81"/>
      <c r="C6" s="69"/>
      <c r="D6" s="153" t="s">
        <v>526</v>
      </c>
      <c r="E6" s="164">
        <f>COUNTIF($Q$13:$Q$59,2)</f>
        <v>0</v>
      </c>
      <c r="F6" s="154" t="s">
        <v>324</v>
      </c>
      <c r="G6" s="154" t="s">
        <v>328</v>
      </c>
      <c r="H6" s="155"/>
      <c r="I6" s="156" t="s">
        <v>325</v>
      </c>
      <c r="J6" s="96">
        <f>IF(E6="","",E6*H6)</f>
        <v>0</v>
      </c>
      <c r="K6" s="95" t="s">
        <v>327</v>
      </c>
      <c r="L6" s="83"/>
      <c r="T6" s="81"/>
      <c r="U6" s="81"/>
      <c r="V6" s="69"/>
      <c r="W6" s="205" t="s">
        <v>526</v>
      </c>
      <c r="X6" s="206">
        <f>COUNTIF($AJ$13:$AJ$59,2)</f>
        <v>0</v>
      </c>
      <c r="Y6" s="207" t="s">
        <v>324</v>
      </c>
      <c r="Z6" s="207" t="s">
        <v>328</v>
      </c>
      <c r="AA6" s="155"/>
      <c r="AB6" s="211" t="s">
        <v>325</v>
      </c>
      <c r="AC6" s="212">
        <f>IF(X6="","",X6*AA6)</f>
        <v>0</v>
      </c>
      <c r="AD6" s="213" t="s">
        <v>327</v>
      </c>
      <c r="AE6" s="83"/>
      <c r="AF6" s="222" t="s">
        <v>526</v>
      </c>
      <c r="AG6" s="223" t="s">
        <v>531</v>
      </c>
      <c r="AH6" s="223" t="s">
        <v>533</v>
      </c>
      <c r="AI6" s="224" t="s">
        <v>534</v>
      </c>
      <c r="AM6" s="5" t="str">
        <f>IF('様式２参加人数'!E6="","",'様式２参加人数'!E6)</f>
        <v>1500m</v>
      </c>
    </row>
    <row r="7" spans="1:39" ht="13.5" customHeight="1" thickBot="1">
      <c r="A7" s="81"/>
      <c r="B7" s="81"/>
      <c r="D7" s="105"/>
      <c r="E7" s="105"/>
      <c r="F7" s="69"/>
      <c r="G7" s="68"/>
      <c r="H7" s="188" t="s">
        <v>326</v>
      </c>
      <c r="I7" s="189"/>
      <c r="J7" s="96">
        <f>SUM(J5:J6)</f>
        <v>0</v>
      </c>
      <c r="K7" s="95" t="s">
        <v>327</v>
      </c>
      <c r="L7" s="83"/>
      <c r="T7" s="81"/>
      <c r="U7" s="81"/>
      <c r="W7" s="105"/>
      <c r="X7" s="105"/>
      <c r="Y7" s="69"/>
      <c r="Z7" s="68"/>
      <c r="AA7" s="214" t="s">
        <v>326</v>
      </c>
      <c r="AB7" s="215"/>
      <c r="AC7" s="212">
        <f>SUM(AC5:AC6)</f>
        <v>0</v>
      </c>
      <c r="AD7" s="213" t="s">
        <v>327</v>
      </c>
      <c r="AE7" s="83"/>
      <c r="AM7" s="5" t="str">
        <f>IF('様式２参加人数'!E7="","",'様式２参加人数'!E7)</f>
        <v>3000m</v>
      </c>
    </row>
    <row r="8" spans="1:39" ht="16.5" customHeight="1">
      <c r="A8" s="81"/>
      <c r="B8" s="108" t="s">
        <v>535</v>
      </c>
      <c r="C8" s="84"/>
      <c r="D8" s="73"/>
      <c r="E8" s="72"/>
      <c r="F8" s="72"/>
      <c r="G8" s="55"/>
      <c r="H8" s="146" t="s">
        <v>544</v>
      </c>
      <c r="I8" s="57"/>
      <c r="J8" s="83"/>
      <c r="K8" s="83"/>
      <c r="L8" s="83"/>
      <c r="T8" s="81"/>
      <c r="U8" s="108" t="s">
        <v>535</v>
      </c>
      <c r="V8" s="84"/>
      <c r="W8" s="73"/>
      <c r="X8" s="72"/>
      <c r="Y8" s="72"/>
      <c r="Z8" s="55"/>
      <c r="AA8" s="146" t="s">
        <v>544</v>
      </c>
      <c r="AB8" s="57"/>
      <c r="AC8" s="83"/>
      <c r="AD8" s="83"/>
      <c r="AE8" s="83"/>
      <c r="AM8" s="5" t="str">
        <f>IF('様式２参加人数'!E8="","",'様式２参加人数'!E8)</f>
        <v>5000mW</v>
      </c>
    </row>
    <row r="9" spans="1:29" ht="15.75" customHeight="1">
      <c r="A9" s="55"/>
      <c r="B9" s="194" t="s">
        <v>350</v>
      </c>
      <c r="C9" s="124" t="s">
        <v>545</v>
      </c>
      <c r="E9" s="57"/>
      <c r="F9" s="56"/>
      <c r="G9" s="2"/>
      <c r="I9" s="23"/>
      <c r="T9" s="55"/>
      <c r="U9" s="194" t="s">
        <v>350</v>
      </c>
      <c r="V9" s="124" t="s">
        <v>545</v>
      </c>
      <c r="X9" s="57"/>
      <c r="Y9" s="56"/>
      <c r="Z9" s="2"/>
      <c r="AB9" s="23"/>
      <c r="AC9" s="148"/>
    </row>
    <row r="10" spans="1:31" ht="15.75" customHeight="1">
      <c r="A10" s="55"/>
      <c r="B10" s="195"/>
      <c r="C10" s="124" t="s">
        <v>536</v>
      </c>
      <c r="E10" s="57"/>
      <c r="F10" s="56"/>
      <c r="G10" s="191" t="s">
        <v>308</v>
      </c>
      <c r="H10" s="191"/>
      <c r="I10" s="192" t="s">
        <v>309</v>
      </c>
      <c r="J10" s="192"/>
      <c r="K10" s="187" t="s">
        <v>321</v>
      </c>
      <c r="L10" s="187"/>
      <c r="T10" s="55"/>
      <c r="U10" s="195"/>
      <c r="V10" s="124" t="s">
        <v>536</v>
      </c>
      <c r="X10" s="57"/>
      <c r="Y10" s="56"/>
      <c r="Z10" s="191" t="s">
        <v>308</v>
      </c>
      <c r="AA10" s="191"/>
      <c r="AB10" s="192" t="s">
        <v>309</v>
      </c>
      <c r="AC10" s="192"/>
      <c r="AD10" s="187" t="s">
        <v>321</v>
      </c>
      <c r="AE10" s="187"/>
    </row>
    <row r="11" spans="1:36" s="25" customFormat="1" ht="15.75" customHeight="1">
      <c r="A11" s="77" t="s">
        <v>197</v>
      </c>
      <c r="B11" s="77" t="s">
        <v>318</v>
      </c>
      <c r="C11" s="77" t="s">
        <v>319</v>
      </c>
      <c r="D11" s="77" t="s">
        <v>300</v>
      </c>
      <c r="E11" s="78" t="s">
        <v>351</v>
      </c>
      <c r="F11" s="107" t="s">
        <v>199</v>
      </c>
      <c r="G11" s="85" t="s">
        <v>227</v>
      </c>
      <c r="H11" s="86" t="s">
        <v>313</v>
      </c>
      <c r="I11" s="87" t="s">
        <v>227</v>
      </c>
      <c r="J11" s="88" t="s">
        <v>313</v>
      </c>
      <c r="K11" s="106" t="s">
        <v>305</v>
      </c>
      <c r="L11" s="106" t="s">
        <v>306</v>
      </c>
      <c r="M11" s="2"/>
      <c r="Q11" s="2"/>
      <c r="T11" s="225" t="s">
        <v>197</v>
      </c>
      <c r="U11" s="225" t="s">
        <v>318</v>
      </c>
      <c r="V11" s="225" t="s">
        <v>319</v>
      </c>
      <c r="W11" s="225" t="s">
        <v>300</v>
      </c>
      <c r="X11" s="226" t="s">
        <v>351</v>
      </c>
      <c r="Y11" s="227" t="s">
        <v>199</v>
      </c>
      <c r="Z11" s="85" t="s">
        <v>227</v>
      </c>
      <c r="AA11" s="86" t="s">
        <v>313</v>
      </c>
      <c r="AB11" s="87" t="s">
        <v>227</v>
      </c>
      <c r="AC11" s="88" t="s">
        <v>313</v>
      </c>
      <c r="AD11" s="106" t="s">
        <v>305</v>
      </c>
      <c r="AE11" s="106" t="s">
        <v>306</v>
      </c>
      <c r="AF11" s="2"/>
      <c r="AJ11" s="2"/>
    </row>
    <row r="12" spans="1:36" s="5" customFormat="1" ht="15.75" customHeight="1">
      <c r="A12" s="89" t="s">
        <v>224</v>
      </c>
      <c r="B12" s="74">
        <v>500</v>
      </c>
      <c r="C12" s="37" t="s">
        <v>296</v>
      </c>
      <c r="D12" s="37" t="s">
        <v>301</v>
      </c>
      <c r="E12" s="37" t="s">
        <v>342</v>
      </c>
      <c r="F12" s="90"/>
      <c r="G12" s="37" t="s">
        <v>299</v>
      </c>
      <c r="H12" s="91" t="s">
        <v>302</v>
      </c>
      <c r="I12" s="37" t="s">
        <v>524</v>
      </c>
      <c r="J12" s="91" t="s">
        <v>525</v>
      </c>
      <c r="K12" s="106"/>
      <c r="L12" s="106"/>
      <c r="M12" s="149"/>
      <c r="Q12" s="2"/>
      <c r="T12" s="89" t="s">
        <v>224</v>
      </c>
      <c r="U12" s="228">
        <v>500</v>
      </c>
      <c r="V12" s="229" t="s">
        <v>296</v>
      </c>
      <c r="W12" s="229" t="s">
        <v>301</v>
      </c>
      <c r="X12" s="229" t="s">
        <v>342</v>
      </c>
      <c r="Y12" s="230"/>
      <c r="Z12" s="229" t="s">
        <v>299</v>
      </c>
      <c r="AA12" s="231" t="s">
        <v>302</v>
      </c>
      <c r="AB12" s="229" t="s">
        <v>524</v>
      </c>
      <c r="AC12" s="231" t="s">
        <v>525</v>
      </c>
      <c r="AD12" s="106"/>
      <c r="AE12" s="106"/>
      <c r="AF12" s="149"/>
      <c r="AJ12" s="2"/>
    </row>
    <row r="13" spans="1:42" s="5" customFormat="1" ht="16.5" customHeight="1">
      <c r="A13" s="43">
        <v>1</v>
      </c>
      <c r="B13" s="36"/>
      <c r="C13" s="36"/>
      <c r="D13" s="36"/>
      <c r="E13" s="152">
        <f>IF('申込必要事項'!$C$3="","",'申込必要事項'!$C$3)</f>
      </c>
      <c r="F13" s="92"/>
      <c r="G13" s="93"/>
      <c r="H13" s="94"/>
      <c r="I13" s="93"/>
      <c r="J13" s="151"/>
      <c r="K13" s="147"/>
      <c r="L13" s="147"/>
      <c r="M13" s="150"/>
      <c r="O13" s="5" t="str">
        <f>IF('様式２参加人数'!B5="","",'様式２参加人数'!B5)</f>
        <v>800m</v>
      </c>
      <c r="Q13" s="2">
        <f aca="true" t="shared" si="0" ref="Q13:Q47">COUNTA(G13,I13)</f>
        <v>0</v>
      </c>
      <c r="T13" s="243">
        <v>1</v>
      </c>
      <c r="U13" s="232"/>
      <c r="V13" s="232"/>
      <c r="W13" s="232"/>
      <c r="X13" s="233">
        <f>IF('申込必要事項'!$C$3="","",'申込必要事項'!$C$3)</f>
      </c>
      <c r="Y13" s="234"/>
      <c r="Z13" s="235"/>
      <c r="AA13" s="236"/>
      <c r="AB13" s="235"/>
      <c r="AC13" s="237"/>
      <c r="AD13" s="238"/>
      <c r="AE13" s="238"/>
      <c r="AF13" s="150"/>
      <c r="AJ13" s="2">
        <f aca="true" t="shared" si="1" ref="AJ13:AJ59">COUNTA(Z13,AB13)</f>
        <v>0</v>
      </c>
      <c r="AM13" s="241"/>
      <c r="AN13" s="241"/>
      <c r="AO13" s="241"/>
      <c r="AP13" s="241"/>
    </row>
    <row r="14" spans="1:42" s="5" customFormat="1" ht="16.5" customHeight="1">
      <c r="A14" s="43">
        <v>2</v>
      </c>
      <c r="B14" s="36"/>
      <c r="C14" s="36"/>
      <c r="D14" s="36"/>
      <c r="E14" s="152">
        <f>IF('申込必要事項'!$C$3="","",'申込必要事項'!$C$3)</f>
      </c>
      <c r="F14" s="92"/>
      <c r="G14" s="93"/>
      <c r="H14" s="94"/>
      <c r="I14" s="93"/>
      <c r="J14" s="151"/>
      <c r="K14" s="147"/>
      <c r="L14" s="147"/>
      <c r="M14" s="150"/>
      <c r="O14" s="5" t="str">
        <f>IF('様式２参加人数'!B6="","",'様式２参加人数'!B6)</f>
        <v>1500m</v>
      </c>
      <c r="Q14" s="2">
        <f t="shared" si="0"/>
        <v>0</v>
      </c>
      <c r="T14" s="243">
        <v>2</v>
      </c>
      <c r="U14" s="232"/>
      <c r="V14" s="232"/>
      <c r="W14" s="232"/>
      <c r="X14" s="233">
        <f>IF('申込必要事項'!$C$3="","",'申込必要事項'!$C$3)</f>
      </c>
      <c r="Y14" s="234"/>
      <c r="Z14" s="235"/>
      <c r="AA14" s="236"/>
      <c r="AB14" s="235"/>
      <c r="AC14" s="237"/>
      <c r="AD14" s="238"/>
      <c r="AE14" s="238"/>
      <c r="AF14" s="150"/>
      <c r="AJ14" s="2">
        <f t="shared" si="1"/>
        <v>0</v>
      </c>
      <c r="AM14" s="241"/>
      <c r="AN14" s="241"/>
      <c r="AO14" s="241"/>
      <c r="AP14" s="241"/>
    </row>
    <row r="15" spans="1:42" s="5" customFormat="1" ht="16.5" customHeight="1">
      <c r="A15" s="43">
        <v>3</v>
      </c>
      <c r="B15" s="36"/>
      <c r="C15" s="36"/>
      <c r="D15" s="36"/>
      <c r="E15" s="152">
        <f>IF('申込必要事項'!$C$3="","",'申込必要事項'!$C$3)</f>
      </c>
      <c r="F15" s="92"/>
      <c r="G15" s="93"/>
      <c r="H15" s="94"/>
      <c r="I15" s="93"/>
      <c r="J15" s="151"/>
      <c r="K15" s="147"/>
      <c r="L15" s="147"/>
      <c r="M15" s="150"/>
      <c r="O15" s="5" t="str">
        <f>IF('様式２参加人数'!B7="","",'様式２参加人数'!B7)</f>
        <v>中学3000m</v>
      </c>
      <c r="Q15" s="2">
        <f t="shared" si="0"/>
        <v>0</v>
      </c>
      <c r="T15" s="243">
        <v>3</v>
      </c>
      <c r="U15" s="232"/>
      <c r="V15" s="232"/>
      <c r="W15" s="232"/>
      <c r="X15" s="233">
        <f>IF('申込必要事項'!$C$3="","",'申込必要事項'!$C$3)</f>
      </c>
      <c r="Y15" s="234"/>
      <c r="Z15" s="235"/>
      <c r="AA15" s="236"/>
      <c r="AB15" s="235"/>
      <c r="AC15" s="237"/>
      <c r="AD15" s="238"/>
      <c r="AE15" s="238"/>
      <c r="AF15" s="150"/>
      <c r="AJ15" s="2">
        <f t="shared" si="1"/>
        <v>0</v>
      </c>
      <c r="AM15" s="241"/>
      <c r="AN15" s="241"/>
      <c r="AO15" s="241"/>
      <c r="AP15" s="241"/>
    </row>
    <row r="16" spans="1:42" s="5" customFormat="1" ht="16.5" customHeight="1">
      <c r="A16" s="43">
        <v>4</v>
      </c>
      <c r="B16" s="36"/>
      <c r="C16" s="36"/>
      <c r="D16" s="36"/>
      <c r="E16" s="152">
        <f>IF('申込必要事項'!$C$3="","",'申込必要事項'!$C$3)</f>
      </c>
      <c r="F16" s="92"/>
      <c r="G16" s="93"/>
      <c r="H16" s="94"/>
      <c r="I16" s="93"/>
      <c r="J16" s="151"/>
      <c r="K16" s="147"/>
      <c r="L16" s="147"/>
      <c r="M16" s="150"/>
      <c r="O16" s="5" t="str">
        <f>IF('様式２参加人数'!B8="","",'様式２参加人数'!B8)</f>
        <v>5000m</v>
      </c>
      <c r="Q16" s="2">
        <f t="shared" si="0"/>
        <v>0</v>
      </c>
      <c r="T16" s="243">
        <v>4</v>
      </c>
      <c r="U16" s="232"/>
      <c r="V16" s="232"/>
      <c r="W16" s="232"/>
      <c r="X16" s="233">
        <f>IF('申込必要事項'!$C$3="","",'申込必要事項'!$C$3)</f>
      </c>
      <c r="Y16" s="234"/>
      <c r="Z16" s="235"/>
      <c r="AA16" s="236"/>
      <c r="AB16" s="235"/>
      <c r="AC16" s="237"/>
      <c r="AD16" s="238"/>
      <c r="AE16" s="238"/>
      <c r="AF16" s="150"/>
      <c r="AJ16" s="2">
        <f t="shared" si="1"/>
        <v>0</v>
      </c>
      <c r="AM16" s="241"/>
      <c r="AN16" s="241"/>
      <c r="AO16" s="241"/>
      <c r="AP16" s="241"/>
    </row>
    <row r="17" spans="1:42" s="5" customFormat="1" ht="16.5" customHeight="1">
      <c r="A17" s="43">
        <v>5</v>
      </c>
      <c r="B17" s="36"/>
      <c r="C17" s="36"/>
      <c r="D17" s="36"/>
      <c r="E17" s="152">
        <f>IF('申込必要事項'!$C$3="","",'申込必要事項'!$C$3)</f>
      </c>
      <c r="F17" s="92"/>
      <c r="G17" s="93"/>
      <c r="H17" s="94"/>
      <c r="I17" s="93"/>
      <c r="J17" s="151"/>
      <c r="K17" s="147"/>
      <c r="L17" s="147"/>
      <c r="M17" s="150"/>
      <c r="O17" s="5" t="str">
        <f>IF('様式２参加人数'!B9="","",'様式２参加人数'!B9)</f>
        <v>3000mSC</v>
      </c>
      <c r="Q17" s="2">
        <f t="shared" si="0"/>
        <v>0</v>
      </c>
      <c r="T17" s="243">
        <v>5</v>
      </c>
      <c r="U17" s="232"/>
      <c r="V17" s="232"/>
      <c r="W17" s="232"/>
      <c r="X17" s="233">
        <f>IF('申込必要事項'!$C$3="","",'申込必要事項'!$C$3)</f>
      </c>
      <c r="Y17" s="234"/>
      <c r="Z17" s="235"/>
      <c r="AA17" s="236"/>
      <c r="AB17" s="235"/>
      <c r="AC17" s="237"/>
      <c r="AD17" s="238"/>
      <c r="AE17" s="238"/>
      <c r="AF17" s="150"/>
      <c r="AH17" s="5">
        <f>IF('様式２参加人数'!E9="","",'様式２参加人数'!E9)</f>
      </c>
      <c r="AJ17" s="2">
        <f t="shared" si="1"/>
        <v>0</v>
      </c>
      <c r="AM17" s="241"/>
      <c r="AN17" s="241"/>
      <c r="AO17" s="241"/>
      <c r="AP17" s="241"/>
    </row>
    <row r="18" spans="1:42" s="5" customFormat="1" ht="16.5" customHeight="1">
      <c r="A18" s="43">
        <v>6</v>
      </c>
      <c r="B18" s="36"/>
      <c r="C18" s="36"/>
      <c r="D18" s="36"/>
      <c r="E18" s="152">
        <f>IF('申込必要事項'!$C$3="","",'申込必要事項'!$C$3)</f>
      </c>
      <c r="F18" s="92"/>
      <c r="G18" s="93"/>
      <c r="H18" s="94"/>
      <c r="I18" s="93"/>
      <c r="J18" s="151"/>
      <c r="K18" s="147"/>
      <c r="L18" s="147"/>
      <c r="M18" s="150"/>
      <c r="O18" s="5" t="str">
        <f>IF('様式２参加人数'!B10="","",'様式２参加人数'!B10)</f>
        <v>5000mW</v>
      </c>
      <c r="Q18" s="2">
        <f t="shared" si="0"/>
        <v>0</v>
      </c>
      <c r="T18" s="243">
        <v>6</v>
      </c>
      <c r="U18" s="232"/>
      <c r="V18" s="232"/>
      <c r="W18" s="232"/>
      <c r="X18" s="233">
        <f>IF('申込必要事項'!$C$3="","",'申込必要事項'!$C$3)</f>
      </c>
      <c r="Y18" s="234"/>
      <c r="Z18" s="235"/>
      <c r="AA18" s="236"/>
      <c r="AB18" s="235"/>
      <c r="AC18" s="237"/>
      <c r="AD18" s="238"/>
      <c r="AE18" s="238"/>
      <c r="AF18" s="150"/>
      <c r="AH18" s="5">
        <f>IF('様式２参加人数'!E10="","",'様式２参加人数'!E10)</f>
      </c>
      <c r="AJ18" s="2">
        <f t="shared" si="1"/>
        <v>0</v>
      </c>
      <c r="AM18" s="241"/>
      <c r="AN18" s="241"/>
      <c r="AO18" s="241"/>
      <c r="AP18" s="241"/>
    </row>
    <row r="19" spans="1:42" s="5" customFormat="1" ht="16.5" customHeight="1">
      <c r="A19" s="43">
        <v>7</v>
      </c>
      <c r="B19" s="36"/>
      <c r="C19" s="36"/>
      <c r="D19" s="36"/>
      <c r="E19" s="152">
        <f>IF('申込必要事項'!$C$3="","",'申込必要事項'!$C$3)</f>
      </c>
      <c r="F19" s="92"/>
      <c r="G19" s="93"/>
      <c r="H19" s="94"/>
      <c r="I19" s="93"/>
      <c r="J19" s="151"/>
      <c r="K19" s="147"/>
      <c r="L19" s="147"/>
      <c r="M19" s="150"/>
      <c r="O19" s="5">
        <f>IF('様式２参加人数'!B12="","",'様式２参加人数'!B12)</f>
      </c>
      <c r="Q19" s="2">
        <f t="shared" si="0"/>
        <v>0</v>
      </c>
      <c r="T19" s="243">
        <v>7</v>
      </c>
      <c r="U19" s="232"/>
      <c r="V19" s="232"/>
      <c r="W19" s="232"/>
      <c r="X19" s="233">
        <f>IF('申込必要事項'!$C$3="","",'申込必要事項'!$C$3)</f>
      </c>
      <c r="Y19" s="234"/>
      <c r="Z19" s="235"/>
      <c r="AA19" s="236"/>
      <c r="AB19" s="235"/>
      <c r="AC19" s="237"/>
      <c r="AD19" s="238"/>
      <c r="AE19" s="238"/>
      <c r="AF19" s="150"/>
      <c r="AH19" s="5">
        <f>IF('様式２参加人数'!E11="","",'様式２参加人数'!E11)</f>
      </c>
      <c r="AJ19" s="2">
        <f t="shared" si="1"/>
        <v>0</v>
      </c>
      <c r="AM19" s="241"/>
      <c r="AN19" s="241"/>
      <c r="AO19" s="241"/>
      <c r="AP19" s="241"/>
    </row>
    <row r="20" spans="1:42" s="5" customFormat="1" ht="16.5" customHeight="1">
      <c r="A20" s="43">
        <v>8</v>
      </c>
      <c r="B20" s="36"/>
      <c r="C20" s="36"/>
      <c r="D20" s="36"/>
      <c r="E20" s="152">
        <f>IF('申込必要事項'!$C$3="","",'申込必要事項'!$C$3)</f>
      </c>
      <c r="F20" s="92"/>
      <c r="G20" s="93"/>
      <c r="H20" s="94"/>
      <c r="I20" s="93"/>
      <c r="J20" s="151"/>
      <c r="K20" s="147"/>
      <c r="L20" s="147"/>
      <c r="M20" s="150"/>
      <c r="O20" s="5">
        <f>IF('様式２参加人数'!B12="","",'様式２参加人数'!B12)</f>
      </c>
      <c r="Q20" s="2">
        <f t="shared" si="0"/>
        <v>0</v>
      </c>
      <c r="T20" s="243">
        <v>8</v>
      </c>
      <c r="U20" s="232"/>
      <c r="V20" s="232"/>
      <c r="W20" s="232"/>
      <c r="X20" s="233">
        <f>IF('申込必要事項'!$C$3="","",'申込必要事項'!$C$3)</f>
      </c>
      <c r="Y20" s="234"/>
      <c r="Z20" s="235"/>
      <c r="AA20" s="236"/>
      <c r="AB20" s="235"/>
      <c r="AC20" s="237"/>
      <c r="AD20" s="238"/>
      <c r="AE20" s="238"/>
      <c r="AF20" s="150"/>
      <c r="AH20" s="5">
        <f>IF('様式２参加人数'!E12="","",'様式２参加人数'!E12)</f>
      </c>
      <c r="AJ20" s="2">
        <f t="shared" si="1"/>
        <v>0</v>
      </c>
      <c r="AM20" s="241"/>
      <c r="AN20" s="241"/>
      <c r="AO20" s="241"/>
      <c r="AP20" s="241"/>
    </row>
    <row r="21" spans="1:42" s="5" customFormat="1" ht="16.5" customHeight="1">
      <c r="A21" s="43">
        <v>9</v>
      </c>
      <c r="B21" s="36"/>
      <c r="C21" s="36"/>
      <c r="D21" s="36"/>
      <c r="E21" s="152">
        <f>IF('申込必要事項'!$C$3="","",'申込必要事項'!$C$3)</f>
      </c>
      <c r="F21" s="92"/>
      <c r="G21" s="93"/>
      <c r="H21" s="94"/>
      <c r="I21" s="93"/>
      <c r="J21" s="151"/>
      <c r="K21" s="147"/>
      <c r="L21" s="147"/>
      <c r="M21" s="150"/>
      <c r="O21" s="5">
        <f>IF('様式２参加人数'!B13="","",'様式２参加人数'!B13)</f>
      </c>
      <c r="Q21" s="2">
        <f t="shared" si="0"/>
        <v>0</v>
      </c>
      <c r="T21" s="243">
        <v>9</v>
      </c>
      <c r="U21" s="232"/>
      <c r="V21" s="232"/>
      <c r="W21" s="232"/>
      <c r="X21" s="233">
        <f>IF('申込必要事項'!$C$3="","",'申込必要事項'!$C$3)</f>
      </c>
      <c r="Y21" s="234"/>
      <c r="Z21" s="235"/>
      <c r="AA21" s="236"/>
      <c r="AB21" s="235"/>
      <c r="AC21" s="237"/>
      <c r="AD21" s="238"/>
      <c r="AE21" s="238"/>
      <c r="AF21" s="150"/>
      <c r="AH21" s="5">
        <f>IF('様式２参加人数'!E13="","",'様式２参加人数'!E13)</f>
      </c>
      <c r="AJ21" s="2">
        <f t="shared" si="1"/>
        <v>0</v>
      </c>
      <c r="AM21" s="241"/>
      <c r="AN21" s="241"/>
      <c r="AO21" s="241"/>
      <c r="AP21" s="241"/>
    </row>
    <row r="22" spans="1:42" s="5" customFormat="1" ht="16.5" customHeight="1">
      <c r="A22" s="43">
        <v>10</v>
      </c>
      <c r="B22" s="36"/>
      <c r="C22" s="36"/>
      <c r="D22" s="36"/>
      <c r="E22" s="152">
        <f>IF('申込必要事項'!$C$3="","",'申込必要事項'!$C$3)</f>
      </c>
      <c r="F22" s="92"/>
      <c r="G22" s="93"/>
      <c r="H22" s="94"/>
      <c r="I22" s="93"/>
      <c r="J22" s="151"/>
      <c r="K22" s="147"/>
      <c r="L22" s="147"/>
      <c r="M22" s="150"/>
      <c r="O22" s="5">
        <f>IF('様式２参加人数'!B14="","",'様式２参加人数'!B14)</f>
      </c>
      <c r="Q22" s="2">
        <f t="shared" si="0"/>
        <v>0</v>
      </c>
      <c r="T22" s="243">
        <v>10</v>
      </c>
      <c r="U22" s="232"/>
      <c r="V22" s="232"/>
      <c r="W22" s="232"/>
      <c r="X22" s="233">
        <f>IF('申込必要事項'!$C$3="","",'申込必要事項'!$C$3)</f>
      </c>
      <c r="Y22" s="234"/>
      <c r="Z22" s="235"/>
      <c r="AA22" s="236"/>
      <c r="AB22" s="235"/>
      <c r="AC22" s="237"/>
      <c r="AD22" s="238"/>
      <c r="AE22" s="238"/>
      <c r="AF22" s="150"/>
      <c r="AH22" s="5">
        <f>IF('様式２参加人数'!E14="","",'様式２参加人数'!E14)</f>
      </c>
      <c r="AJ22" s="2">
        <f t="shared" si="1"/>
        <v>0</v>
      </c>
      <c r="AM22" s="241"/>
      <c r="AN22" s="241"/>
      <c r="AO22" s="241"/>
      <c r="AP22" s="241"/>
    </row>
    <row r="23" spans="1:42" s="5" customFormat="1" ht="16.5" customHeight="1">
      <c r="A23" s="43">
        <v>12</v>
      </c>
      <c r="B23" s="36"/>
      <c r="C23" s="36"/>
      <c r="D23" s="36"/>
      <c r="E23" s="152">
        <f>IF('申込必要事項'!$C$3="","",'申込必要事項'!$C$3)</f>
      </c>
      <c r="F23" s="92"/>
      <c r="G23" s="93"/>
      <c r="H23" s="94"/>
      <c r="I23" s="93"/>
      <c r="J23" s="151"/>
      <c r="K23" s="147"/>
      <c r="L23" s="147"/>
      <c r="M23" s="150"/>
      <c r="O23" s="5">
        <f>IF('様式２参加人数'!B15="","",'様式２参加人数'!B15)</f>
      </c>
      <c r="Q23" s="2">
        <f t="shared" si="0"/>
        <v>0</v>
      </c>
      <c r="T23" s="243">
        <v>12</v>
      </c>
      <c r="U23" s="232"/>
      <c r="V23" s="232"/>
      <c r="W23" s="232"/>
      <c r="X23" s="233">
        <f>IF('申込必要事項'!$C$3="","",'申込必要事項'!$C$3)</f>
      </c>
      <c r="Y23" s="234"/>
      <c r="Z23" s="235"/>
      <c r="AA23" s="236"/>
      <c r="AB23" s="235"/>
      <c r="AC23" s="237"/>
      <c r="AD23" s="238"/>
      <c r="AE23" s="238"/>
      <c r="AF23" s="150"/>
      <c r="AH23" s="5">
        <f>IF('様式２参加人数'!E15="","",'様式２参加人数'!E15)</f>
      </c>
      <c r="AJ23" s="2">
        <f t="shared" si="1"/>
        <v>0</v>
      </c>
      <c r="AM23" s="241"/>
      <c r="AN23" s="241"/>
      <c r="AO23" s="241"/>
      <c r="AP23" s="241"/>
    </row>
    <row r="24" spans="1:42" s="5" customFormat="1" ht="16.5" customHeight="1">
      <c r="A24" s="43">
        <v>12</v>
      </c>
      <c r="B24" s="36"/>
      <c r="C24" s="36"/>
      <c r="D24" s="36"/>
      <c r="E24" s="152">
        <f>IF('申込必要事項'!$C$3="","",'申込必要事項'!$C$3)</f>
      </c>
      <c r="F24" s="92"/>
      <c r="G24" s="93"/>
      <c r="H24" s="94"/>
      <c r="I24" s="93"/>
      <c r="J24" s="151"/>
      <c r="K24" s="147"/>
      <c r="L24" s="147"/>
      <c r="M24" s="150"/>
      <c r="O24" s="5">
        <f>IF('様式２参加人数'!B16="","",'様式２参加人数'!B16)</f>
      </c>
      <c r="Q24" s="2">
        <f t="shared" si="0"/>
        <v>0</v>
      </c>
      <c r="T24" s="243">
        <v>12</v>
      </c>
      <c r="U24" s="232"/>
      <c r="V24" s="232"/>
      <c r="W24" s="232"/>
      <c r="X24" s="233">
        <f>IF('申込必要事項'!$C$3="","",'申込必要事項'!$C$3)</f>
      </c>
      <c r="Y24" s="234"/>
      <c r="Z24" s="235"/>
      <c r="AA24" s="236"/>
      <c r="AB24" s="235"/>
      <c r="AC24" s="237"/>
      <c r="AD24" s="238"/>
      <c r="AE24" s="238"/>
      <c r="AF24" s="150"/>
      <c r="AH24" s="5">
        <f>IF('様式２参加人数'!E16="","",'様式２参加人数'!E16)</f>
      </c>
      <c r="AJ24" s="2">
        <f t="shared" si="1"/>
        <v>0</v>
      </c>
      <c r="AM24" s="241"/>
      <c r="AN24" s="241"/>
      <c r="AO24" s="241"/>
      <c r="AP24" s="241"/>
    </row>
    <row r="25" spans="1:42" s="5" customFormat="1" ht="16.5" customHeight="1">
      <c r="A25" s="43">
        <v>13</v>
      </c>
      <c r="B25" s="36"/>
      <c r="C25" s="36"/>
      <c r="D25" s="36"/>
      <c r="E25" s="152">
        <f>IF('申込必要事項'!$C$3="","",'申込必要事項'!$C$3)</f>
      </c>
      <c r="F25" s="92"/>
      <c r="G25" s="93"/>
      <c r="H25" s="94"/>
      <c r="I25" s="93"/>
      <c r="J25" s="151"/>
      <c r="K25" s="147"/>
      <c r="L25" s="147"/>
      <c r="M25" s="150"/>
      <c r="O25" s="5">
        <f>IF('様式２参加人数'!B17="","",'様式２参加人数'!B17)</f>
      </c>
      <c r="Q25" s="2">
        <f t="shared" si="0"/>
        <v>0</v>
      </c>
      <c r="T25" s="243">
        <v>13</v>
      </c>
      <c r="U25" s="232"/>
      <c r="V25" s="232"/>
      <c r="W25" s="232"/>
      <c r="X25" s="233">
        <f>IF('申込必要事項'!$C$3="","",'申込必要事項'!$C$3)</f>
      </c>
      <c r="Y25" s="234"/>
      <c r="Z25" s="235"/>
      <c r="AA25" s="236"/>
      <c r="AB25" s="235"/>
      <c r="AC25" s="237"/>
      <c r="AD25" s="238"/>
      <c r="AE25" s="238"/>
      <c r="AF25" s="150"/>
      <c r="AH25" s="5">
        <f>IF('様式２参加人数'!E17="","",'様式２参加人数'!E17)</f>
      </c>
      <c r="AJ25" s="2">
        <f t="shared" si="1"/>
        <v>0</v>
      </c>
      <c r="AM25" s="241"/>
      <c r="AN25" s="241"/>
      <c r="AO25" s="241"/>
      <c r="AP25" s="241"/>
    </row>
    <row r="26" spans="1:42" s="5" customFormat="1" ht="16.5" customHeight="1">
      <c r="A26" s="43">
        <v>14</v>
      </c>
      <c r="B26" s="36"/>
      <c r="C26" s="36"/>
      <c r="D26" s="36"/>
      <c r="E26" s="152">
        <f>IF('申込必要事項'!$C$3="","",'申込必要事項'!$C$3)</f>
      </c>
      <c r="F26" s="92"/>
      <c r="G26" s="93"/>
      <c r="H26" s="94"/>
      <c r="I26" s="93"/>
      <c r="J26" s="151"/>
      <c r="K26" s="147"/>
      <c r="L26" s="147"/>
      <c r="M26" s="150"/>
      <c r="O26" s="5">
        <f>IF('様式２参加人数'!B18="","",'様式２参加人数'!B18)</f>
      </c>
      <c r="Q26" s="2">
        <f t="shared" si="0"/>
        <v>0</v>
      </c>
      <c r="T26" s="243">
        <v>14</v>
      </c>
      <c r="U26" s="232"/>
      <c r="V26" s="232"/>
      <c r="W26" s="232"/>
      <c r="X26" s="233">
        <f>IF('申込必要事項'!$C$3="","",'申込必要事項'!$C$3)</f>
      </c>
      <c r="Y26" s="234"/>
      <c r="Z26" s="235"/>
      <c r="AA26" s="236"/>
      <c r="AB26" s="235"/>
      <c r="AC26" s="237"/>
      <c r="AD26" s="238"/>
      <c r="AE26" s="238"/>
      <c r="AF26" s="150"/>
      <c r="AH26" s="5">
        <f>IF('様式２参加人数'!E18="","",'様式２参加人数'!E18)</f>
      </c>
      <c r="AJ26" s="2">
        <f t="shared" si="1"/>
        <v>0</v>
      </c>
      <c r="AM26" s="241"/>
      <c r="AN26" s="241"/>
      <c r="AO26" s="241"/>
      <c r="AP26" s="241"/>
    </row>
    <row r="27" spans="1:42" s="5" customFormat="1" ht="16.5" customHeight="1">
      <c r="A27" s="43">
        <v>15</v>
      </c>
      <c r="B27" s="36"/>
      <c r="C27" s="36"/>
      <c r="D27" s="36"/>
      <c r="E27" s="152">
        <f>IF('申込必要事項'!$C$3="","",'申込必要事項'!$C$3)</f>
      </c>
      <c r="F27" s="92"/>
      <c r="G27" s="93"/>
      <c r="H27" s="94"/>
      <c r="I27" s="93"/>
      <c r="J27" s="151"/>
      <c r="K27" s="147"/>
      <c r="L27" s="147"/>
      <c r="M27" s="150"/>
      <c r="O27" s="5">
        <f>IF('様式２参加人数'!B19="","",'様式２参加人数'!B19)</f>
      </c>
      <c r="Q27" s="2">
        <f t="shared" si="0"/>
        <v>0</v>
      </c>
      <c r="T27" s="243">
        <v>15</v>
      </c>
      <c r="U27" s="232"/>
      <c r="V27" s="232"/>
      <c r="W27" s="232"/>
      <c r="X27" s="233">
        <f>IF('申込必要事項'!$C$3="","",'申込必要事項'!$C$3)</f>
      </c>
      <c r="Y27" s="234"/>
      <c r="Z27" s="235"/>
      <c r="AA27" s="236"/>
      <c r="AB27" s="235"/>
      <c r="AC27" s="237"/>
      <c r="AD27" s="238"/>
      <c r="AE27" s="238"/>
      <c r="AF27" s="150"/>
      <c r="AH27" s="5">
        <f>IF('様式２参加人数'!E19="","",'様式２参加人数'!E19)</f>
      </c>
      <c r="AJ27" s="2">
        <f t="shared" si="1"/>
        <v>0</v>
      </c>
      <c r="AM27" s="241"/>
      <c r="AN27" s="241"/>
      <c r="AO27" s="241"/>
      <c r="AP27" s="241"/>
    </row>
    <row r="28" spans="1:42" s="5" customFormat="1" ht="16.5" customHeight="1">
      <c r="A28" s="43">
        <v>16</v>
      </c>
      <c r="B28" s="36"/>
      <c r="C28" s="36"/>
      <c r="D28" s="36"/>
      <c r="E28" s="152">
        <f>IF('申込必要事項'!$C$3="","",'申込必要事項'!$C$3)</f>
      </c>
      <c r="F28" s="92"/>
      <c r="G28" s="93"/>
      <c r="H28" s="94"/>
      <c r="I28" s="93"/>
      <c r="J28" s="151"/>
      <c r="K28" s="147"/>
      <c r="L28" s="147"/>
      <c r="M28" s="150"/>
      <c r="O28" s="5">
        <f>IF('様式２参加人数'!B20="","",'様式２参加人数'!B20)</f>
      </c>
      <c r="Q28" s="2">
        <f t="shared" si="0"/>
        <v>0</v>
      </c>
      <c r="T28" s="243">
        <v>16</v>
      </c>
      <c r="U28" s="232"/>
      <c r="V28" s="232"/>
      <c r="W28" s="232"/>
      <c r="X28" s="233">
        <f>IF('申込必要事項'!$C$3="","",'申込必要事項'!$C$3)</f>
      </c>
      <c r="Y28" s="234"/>
      <c r="Z28" s="235"/>
      <c r="AA28" s="236"/>
      <c r="AB28" s="235"/>
      <c r="AC28" s="237"/>
      <c r="AD28" s="238"/>
      <c r="AE28" s="238"/>
      <c r="AF28" s="150"/>
      <c r="AH28" s="5">
        <f>IF('様式２参加人数'!E20="","",'様式２参加人数'!E20)</f>
      </c>
      <c r="AJ28" s="2">
        <f t="shared" si="1"/>
        <v>0</v>
      </c>
      <c r="AM28" s="241"/>
      <c r="AN28" s="241"/>
      <c r="AO28" s="241"/>
      <c r="AP28" s="241"/>
    </row>
    <row r="29" spans="1:42" s="5" customFormat="1" ht="16.5" customHeight="1">
      <c r="A29" s="43">
        <v>17</v>
      </c>
      <c r="B29" s="36"/>
      <c r="C29" s="36"/>
      <c r="D29" s="36"/>
      <c r="E29" s="152">
        <f>IF('申込必要事項'!$C$3="","",'申込必要事項'!$C$3)</f>
      </c>
      <c r="F29" s="92"/>
      <c r="G29" s="93"/>
      <c r="H29" s="94"/>
      <c r="I29" s="93"/>
      <c r="J29" s="151"/>
      <c r="K29" s="147"/>
      <c r="L29" s="147"/>
      <c r="M29" s="150"/>
      <c r="O29" s="5">
        <f>IF('様式２参加人数'!B21="","",'様式２参加人数'!B21)</f>
      </c>
      <c r="Q29" s="2">
        <f t="shared" si="0"/>
        <v>0</v>
      </c>
      <c r="T29" s="243">
        <v>17</v>
      </c>
      <c r="U29" s="232"/>
      <c r="V29" s="232"/>
      <c r="W29" s="232"/>
      <c r="X29" s="233">
        <f>IF('申込必要事項'!$C$3="","",'申込必要事項'!$C$3)</f>
      </c>
      <c r="Y29" s="234"/>
      <c r="Z29" s="235"/>
      <c r="AA29" s="236"/>
      <c r="AB29" s="235"/>
      <c r="AC29" s="237"/>
      <c r="AD29" s="238"/>
      <c r="AE29" s="238"/>
      <c r="AF29" s="150"/>
      <c r="AH29" s="5">
        <f>IF('様式２参加人数'!E21="","",'様式２参加人数'!E21)</f>
      </c>
      <c r="AJ29" s="2">
        <f t="shared" si="1"/>
        <v>0</v>
      </c>
      <c r="AM29" s="241"/>
      <c r="AN29" s="241"/>
      <c r="AO29" s="241"/>
      <c r="AP29" s="241"/>
    </row>
    <row r="30" spans="1:42" s="5" customFormat="1" ht="16.5" customHeight="1">
      <c r="A30" s="43">
        <v>18</v>
      </c>
      <c r="B30" s="36"/>
      <c r="C30" s="36"/>
      <c r="D30" s="36"/>
      <c r="E30" s="152">
        <f>IF('申込必要事項'!$C$3="","",'申込必要事項'!$C$3)</f>
      </c>
      <c r="F30" s="92"/>
      <c r="G30" s="93"/>
      <c r="H30" s="94"/>
      <c r="I30" s="93"/>
      <c r="J30" s="151"/>
      <c r="K30" s="147"/>
      <c r="L30" s="147"/>
      <c r="M30" s="150"/>
      <c r="O30" s="5">
        <f>IF('様式２参加人数'!B22="","",'様式２参加人数'!B22)</f>
      </c>
      <c r="Q30" s="2">
        <f t="shared" si="0"/>
        <v>0</v>
      </c>
      <c r="T30" s="243">
        <v>18</v>
      </c>
      <c r="U30" s="232"/>
      <c r="V30" s="232"/>
      <c r="W30" s="232"/>
      <c r="X30" s="233">
        <f>IF('申込必要事項'!$C$3="","",'申込必要事項'!$C$3)</f>
      </c>
      <c r="Y30" s="234"/>
      <c r="Z30" s="235"/>
      <c r="AA30" s="236"/>
      <c r="AB30" s="235"/>
      <c r="AC30" s="237"/>
      <c r="AD30" s="238"/>
      <c r="AE30" s="238"/>
      <c r="AF30" s="150"/>
      <c r="AH30" s="5">
        <f>IF('様式２参加人数'!E22="","",'様式２参加人数'!E22)</f>
      </c>
      <c r="AJ30" s="2">
        <f t="shared" si="1"/>
        <v>0</v>
      </c>
      <c r="AM30" s="241"/>
      <c r="AN30" s="241"/>
      <c r="AO30" s="241"/>
      <c r="AP30" s="241"/>
    </row>
    <row r="31" spans="1:42" s="5" customFormat="1" ht="16.5" customHeight="1">
      <c r="A31" s="43">
        <v>19</v>
      </c>
      <c r="B31" s="36"/>
      <c r="C31" s="36"/>
      <c r="D31" s="36"/>
      <c r="E31" s="152">
        <f>IF('申込必要事項'!$C$3="","",'申込必要事項'!$C$3)</f>
      </c>
      <c r="F31" s="92"/>
      <c r="G31" s="93"/>
      <c r="H31" s="94"/>
      <c r="I31" s="93"/>
      <c r="J31" s="151"/>
      <c r="K31" s="147"/>
      <c r="L31" s="147"/>
      <c r="M31" s="150"/>
      <c r="O31" s="5">
        <f>IF('様式２参加人数'!B23="","",'様式２参加人数'!B23)</f>
      </c>
      <c r="Q31" s="2">
        <f t="shared" si="0"/>
        <v>0</v>
      </c>
      <c r="T31" s="243">
        <v>19</v>
      </c>
      <c r="U31" s="232"/>
      <c r="V31" s="232"/>
      <c r="W31" s="232"/>
      <c r="X31" s="233">
        <f>IF('申込必要事項'!$C$3="","",'申込必要事項'!$C$3)</f>
      </c>
      <c r="Y31" s="234"/>
      <c r="Z31" s="235"/>
      <c r="AA31" s="236"/>
      <c r="AB31" s="235"/>
      <c r="AC31" s="237"/>
      <c r="AD31" s="238"/>
      <c r="AE31" s="238"/>
      <c r="AF31" s="150"/>
      <c r="AH31" s="5">
        <f>IF('様式２参加人数'!E23="","",'様式２参加人数'!E23)</f>
      </c>
      <c r="AJ31" s="2">
        <f t="shared" si="1"/>
        <v>0</v>
      </c>
      <c r="AM31" s="241"/>
      <c r="AN31" s="241"/>
      <c r="AO31" s="241"/>
      <c r="AP31" s="241"/>
    </row>
    <row r="32" spans="1:42" s="5" customFormat="1" ht="16.5" customHeight="1">
      <c r="A32" s="43">
        <v>20</v>
      </c>
      <c r="B32" s="36"/>
      <c r="C32" s="36"/>
      <c r="D32" s="36"/>
      <c r="E32" s="152">
        <f>IF('申込必要事項'!$C$3="","",'申込必要事項'!$C$3)</f>
      </c>
      <c r="F32" s="92"/>
      <c r="G32" s="93"/>
      <c r="H32" s="94"/>
      <c r="I32" s="93"/>
      <c r="J32" s="151"/>
      <c r="K32" s="147"/>
      <c r="L32" s="147"/>
      <c r="M32" s="150"/>
      <c r="O32" s="5">
        <f>IF('様式２参加人数'!B24="","",'様式２参加人数'!B24)</f>
      </c>
      <c r="Q32" s="2">
        <f t="shared" si="0"/>
        <v>0</v>
      </c>
      <c r="T32" s="243">
        <v>20</v>
      </c>
      <c r="U32" s="232"/>
      <c r="V32" s="232"/>
      <c r="W32" s="232"/>
      <c r="X32" s="233">
        <f>IF('申込必要事項'!$C$3="","",'申込必要事項'!$C$3)</f>
      </c>
      <c r="Y32" s="234"/>
      <c r="Z32" s="235"/>
      <c r="AA32" s="236"/>
      <c r="AB32" s="235"/>
      <c r="AC32" s="237"/>
      <c r="AD32" s="238"/>
      <c r="AE32" s="238"/>
      <c r="AF32" s="150"/>
      <c r="AH32" s="5">
        <f>IF('様式２参加人数'!E24="","",'様式２参加人数'!E24)</f>
      </c>
      <c r="AJ32" s="2">
        <f t="shared" si="1"/>
        <v>0</v>
      </c>
      <c r="AM32" s="241"/>
      <c r="AN32" s="241"/>
      <c r="AO32" s="241"/>
      <c r="AP32" s="241"/>
    </row>
    <row r="33" spans="1:42" s="5" customFormat="1" ht="16.5" customHeight="1">
      <c r="A33" s="43">
        <v>21</v>
      </c>
      <c r="B33" s="36"/>
      <c r="C33" s="36"/>
      <c r="D33" s="36"/>
      <c r="E33" s="152">
        <f>IF('申込必要事項'!$C$3="","",'申込必要事項'!$C$3)</f>
      </c>
      <c r="F33" s="92"/>
      <c r="G33" s="93"/>
      <c r="H33" s="94"/>
      <c r="I33" s="93"/>
      <c r="J33" s="151"/>
      <c r="K33" s="147"/>
      <c r="L33" s="147"/>
      <c r="M33" s="150"/>
      <c r="Q33" s="2">
        <f t="shared" si="0"/>
        <v>0</v>
      </c>
      <c r="T33" s="243">
        <v>21</v>
      </c>
      <c r="U33" s="232"/>
      <c r="V33" s="232"/>
      <c r="W33" s="232"/>
      <c r="X33" s="233">
        <f>IF('申込必要事項'!$C$3="","",'申込必要事項'!$C$3)</f>
      </c>
      <c r="Y33" s="234"/>
      <c r="Z33" s="235"/>
      <c r="AA33" s="236"/>
      <c r="AB33" s="235"/>
      <c r="AC33" s="237"/>
      <c r="AD33" s="238"/>
      <c r="AE33" s="238"/>
      <c r="AF33" s="150"/>
      <c r="AH33" s="5">
        <f>IF('様式２参加人数'!E25="","",'様式２参加人数'!E25)</f>
      </c>
      <c r="AJ33" s="2">
        <f t="shared" si="1"/>
        <v>0</v>
      </c>
      <c r="AM33" s="241"/>
      <c r="AN33" s="241"/>
      <c r="AO33" s="241"/>
      <c r="AP33" s="241"/>
    </row>
    <row r="34" spans="1:42" s="5" customFormat="1" ht="16.5" customHeight="1">
      <c r="A34" s="43">
        <v>22</v>
      </c>
      <c r="B34" s="36"/>
      <c r="C34" s="36"/>
      <c r="D34" s="36"/>
      <c r="E34" s="152">
        <f>IF('申込必要事項'!$C$3="","",'申込必要事項'!$C$3)</f>
      </c>
      <c r="F34" s="92"/>
      <c r="G34" s="93"/>
      <c r="H34" s="94"/>
      <c r="I34" s="93"/>
      <c r="J34" s="151"/>
      <c r="K34" s="147"/>
      <c r="L34" s="147"/>
      <c r="M34" s="150"/>
      <c r="Q34" s="2">
        <f t="shared" si="0"/>
        <v>0</v>
      </c>
      <c r="T34" s="243">
        <v>22</v>
      </c>
      <c r="U34" s="232"/>
      <c r="V34" s="232"/>
      <c r="W34" s="232"/>
      <c r="X34" s="233">
        <f>IF('申込必要事項'!$C$3="","",'申込必要事項'!$C$3)</f>
      </c>
      <c r="Y34" s="234"/>
      <c r="Z34" s="235"/>
      <c r="AA34" s="236"/>
      <c r="AB34" s="235"/>
      <c r="AC34" s="237"/>
      <c r="AD34" s="238"/>
      <c r="AE34" s="238"/>
      <c r="AF34" s="150"/>
      <c r="AJ34" s="2">
        <f t="shared" si="1"/>
        <v>0</v>
      </c>
      <c r="AM34" s="241"/>
      <c r="AN34" s="241"/>
      <c r="AO34" s="241"/>
      <c r="AP34" s="241"/>
    </row>
    <row r="35" spans="1:42" s="5" customFormat="1" ht="16.5" customHeight="1">
      <c r="A35" s="43">
        <v>23</v>
      </c>
      <c r="B35" s="36"/>
      <c r="C35" s="36"/>
      <c r="D35" s="36"/>
      <c r="E35" s="152">
        <f>IF('申込必要事項'!$C$3="","",'申込必要事項'!$C$3)</f>
      </c>
      <c r="F35" s="92"/>
      <c r="G35" s="93"/>
      <c r="H35" s="94"/>
      <c r="I35" s="93"/>
      <c r="J35" s="151"/>
      <c r="K35" s="147"/>
      <c r="L35" s="147"/>
      <c r="M35" s="150"/>
      <c r="Q35" s="2">
        <f t="shared" si="0"/>
        <v>0</v>
      </c>
      <c r="T35" s="243">
        <v>23</v>
      </c>
      <c r="U35" s="232"/>
      <c r="V35" s="232"/>
      <c r="W35" s="232"/>
      <c r="X35" s="233">
        <f>IF('申込必要事項'!$C$3="","",'申込必要事項'!$C$3)</f>
      </c>
      <c r="Y35" s="234"/>
      <c r="Z35" s="235"/>
      <c r="AA35" s="236"/>
      <c r="AB35" s="235"/>
      <c r="AC35" s="237"/>
      <c r="AD35" s="238"/>
      <c r="AE35" s="238"/>
      <c r="AF35" s="150"/>
      <c r="AJ35" s="2">
        <f t="shared" si="1"/>
        <v>0</v>
      </c>
      <c r="AM35" s="241"/>
      <c r="AN35" s="241"/>
      <c r="AO35" s="241"/>
      <c r="AP35" s="241"/>
    </row>
    <row r="36" spans="1:42" s="5" customFormat="1" ht="16.5" customHeight="1">
      <c r="A36" s="43">
        <v>24</v>
      </c>
      <c r="B36" s="36"/>
      <c r="C36" s="36"/>
      <c r="D36" s="36"/>
      <c r="E36" s="152">
        <f>IF('申込必要事項'!$C$3="","",'申込必要事項'!$C$3)</f>
      </c>
      <c r="F36" s="92"/>
      <c r="G36" s="93"/>
      <c r="H36" s="94"/>
      <c r="I36" s="93"/>
      <c r="J36" s="151"/>
      <c r="K36" s="147"/>
      <c r="L36" s="147"/>
      <c r="M36" s="150"/>
      <c r="Q36" s="2">
        <f t="shared" si="0"/>
        <v>0</v>
      </c>
      <c r="T36" s="243">
        <v>24</v>
      </c>
      <c r="U36" s="232"/>
      <c r="V36" s="232"/>
      <c r="W36" s="232"/>
      <c r="X36" s="233">
        <f>IF('申込必要事項'!$C$3="","",'申込必要事項'!$C$3)</f>
      </c>
      <c r="Y36" s="234"/>
      <c r="Z36" s="235"/>
      <c r="AA36" s="236"/>
      <c r="AB36" s="235"/>
      <c r="AC36" s="237"/>
      <c r="AD36" s="238"/>
      <c r="AE36" s="238"/>
      <c r="AF36" s="150"/>
      <c r="AJ36" s="2">
        <f t="shared" si="1"/>
        <v>0</v>
      </c>
      <c r="AM36" s="241"/>
      <c r="AN36" s="241"/>
      <c r="AO36" s="241"/>
      <c r="AP36" s="241"/>
    </row>
    <row r="37" spans="1:42" s="5" customFormat="1" ht="16.5" customHeight="1">
      <c r="A37" s="43">
        <v>25</v>
      </c>
      <c r="B37" s="36"/>
      <c r="C37" s="36"/>
      <c r="D37" s="36"/>
      <c r="E37" s="152">
        <f>IF('申込必要事項'!$C$3="","",'申込必要事項'!$C$3)</f>
      </c>
      <c r="F37" s="92"/>
      <c r="G37" s="93"/>
      <c r="H37" s="94"/>
      <c r="I37" s="93"/>
      <c r="J37" s="151"/>
      <c r="K37" s="147"/>
      <c r="L37" s="147"/>
      <c r="M37" s="150"/>
      <c r="Q37" s="2">
        <f t="shared" si="0"/>
        <v>0</v>
      </c>
      <c r="T37" s="243">
        <v>25</v>
      </c>
      <c r="U37" s="232"/>
      <c r="V37" s="232"/>
      <c r="W37" s="232"/>
      <c r="X37" s="233">
        <f>IF('申込必要事項'!$C$3="","",'申込必要事項'!$C$3)</f>
      </c>
      <c r="Y37" s="234"/>
      <c r="Z37" s="235"/>
      <c r="AA37" s="236"/>
      <c r="AB37" s="235"/>
      <c r="AC37" s="237"/>
      <c r="AD37" s="238"/>
      <c r="AE37" s="238"/>
      <c r="AF37" s="150"/>
      <c r="AJ37" s="2">
        <f t="shared" si="1"/>
        <v>0</v>
      </c>
      <c r="AM37" s="241"/>
      <c r="AN37" s="241"/>
      <c r="AO37" s="241"/>
      <c r="AP37" s="241"/>
    </row>
    <row r="38" spans="1:42" s="5" customFormat="1" ht="16.5" customHeight="1">
      <c r="A38" s="43">
        <v>26</v>
      </c>
      <c r="B38" s="36"/>
      <c r="C38" s="36"/>
      <c r="D38" s="36"/>
      <c r="E38" s="152">
        <f>IF('申込必要事項'!$C$3="","",'申込必要事項'!$C$3)</f>
      </c>
      <c r="F38" s="92"/>
      <c r="G38" s="93"/>
      <c r="H38" s="94"/>
      <c r="I38" s="93"/>
      <c r="J38" s="151"/>
      <c r="K38" s="147"/>
      <c r="L38" s="147"/>
      <c r="M38" s="150"/>
      <c r="Q38" s="2">
        <f t="shared" si="0"/>
        <v>0</v>
      </c>
      <c r="T38" s="243">
        <v>26</v>
      </c>
      <c r="U38" s="232"/>
      <c r="V38" s="232"/>
      <c r="W38" s="232"/>
      <c r="X38" s="233">
        <f>IF('申込必要事項'!$C$3="","",'申込必要事項'!$C$3)</f>
      </c>
      <c r="Y38" s="234"/>
      <c r="Z38" s="235"/>
      <c r="AA38" s="236"/>
      <c r="AB38" s="235"/>
      <c r="AC38" s="237"/>
      <c r="AD38" s="238"/>
      <c r="AE38" s="238"/>
      <c r="AF38" s="150"/>
      <c r="AJ38" s="2">
        <f t="shared" si="1"/>
        <v>0</v>
      </c>
      <c r="AM38" s="241"/>
      <c r="AN38" s="241"/>
      <c r="AO38" s="241"/>
      <c r="AP38" s="241"/>
    </row>
    <row r="39" spans="1:42" s="5" customFormat="1" ht="16.5" customHeight="1">
      <c r="A39" s="43">
        <v>27</v>
      </c>
      <c r="B39" s="36"/>
      <c r="C39" s="36"/>
      <c r="D39" s="36"/>
      <c r="E39" s="152">
        <f>IF('申込必要事項'!$C$3="","",'申込必要事項'!$C$3)</f>
      </c>
      <c r="F39" s="92"/>
      <c r="G39" s="93"/>
      <c r="H39" s="94"/>
      <c r="I39" s="93"/>
      <c r="J39" s="151"/>
      <c r="K39" s="147"/>
      <c r="L39" s="147"/>
      <c r="M39" s="150"/>
      <c r="Q39" s="2">
        <f t="shared" si="0"/>
        <v>0</v>
      </c>
      <c r="T39" s="243">
        <v>27</v>
      </c>
      <c r="U39" s="232"/>
      <c r="V39" s="232"/>
      <c r="W39" s="232"/>
      <c r="X39" s="233">
        <f>IF('申込必要事項'!$C$3="","",'申込必要事項'!$C$3)</f>
      </c>
      <c r="Y39" s="234"/>
      <c r="Z39" s="235"/>
      <c r="AA39" s="236"/>
      <c r="AB39" s="235"/>
      <c r="AC39" s="237"/>
      <c r="AD39" s="238"/>
      <c r="AE39" s="238"/>
      <c r="AF39" s="150"/>
      <c r="AJ39" s="2">
        <f t="shared" si="1"/>
        <v>0</v>
      </c>
      <c r="AM39" s="241"/>
      <c r="AN39" s="241"/>
      <c r="AO39" s="241"/>
      <c r="AP39" s="241"/>
    </row>
    <row r="40" spans="1:42" s="5" customFormat="1" ht="16.5" customHeight="1">
      <c r="A40" s="43">
        <v>28</v>
      </c>
      <c r="B40" s="36"/>
      <c r="C40" s="36"/>
      <c r="D40" s="36"/>
      <c r="E40" s="152">
        <f>IF('申込必要事項'!$C$3="","",'申込必要事項'!$C$3)</f>
      </c>
      <c r="F40" s="92"/>
      <c r="G40" s="93"/>
      <c r="H40" s="94"/>
      <c r="I40" s="93"/>
      <c r="J40" s="151"/>
      <c r="K40" s="147"/>
      <c r="L40" s="147"/>
      <c r="M40" s="150"/>
      <c r="Q40" s="2">
        <f t="shared" si="0"/>
        <v>0</v>
      </c>
      <c r="T40" s="243">
        <v>28</v>
      </c>
      <c r="U40" s="232"/>
      <c r="V40" s="232"/>
      <c r="W40" s="232"/>
      <c r="X40" s="233">
        <f>IF('申込必要事項'!$C$3="","",'申込必要事項'!$C$3)</f>
      </c>
      <c r="Y40" s="234"/>
      <c r="Z40" s="235"/>
      <c r="AA40" s="236"/>
      <c r="AB40" s="235"/>
      <c r="AC40" s="237"/>
      <c r="AD40" s="238"/>
      <c r="AE40" s="238"/>
      <c r="AF40" s="150"/>
      <c r="AJ40" s="2">
        <f t="shared" si="1"/>
        <v>0</v>
      </c>
      <c r="AM40" s="241"/>
      <c r="AN40" s="241"/>
      <c r="AO40" s="241"/>
      <c r="AP40" s="241"/>
    </row>
    <row r="41" spans="1:42" s="5" customFormat="1" ht="16.5" customHeight="1">
      <c r="A41" s="43">
        <v>29</v>
      </c>
      <c r="B41" s="36"/>
      <c r="C41" s="36"/>
      <c r="D41" s="36"/>
      <c r="E41" s="152">
        <f>IF('申込必要事項'!$C$3="","",'申込必要事項'!$C$3)</f>
      </c>
      <c r="F41" s="92"/>
      <c r="G41" s="93"/>
      <c r="H41" s="94"/>
      <c r="I41" s="93"/>
      <c r="J41" s="151"/>
      <c r="K41" s="147"/>
      <c r="L41" s="147"/>
      <c r="M41" s="150"/>
      <c r="Q41" s="2">
        <f t="shared" si="0"/>
        <v>0</v>
      </c>
      <c r="T41" s="243">
        <v>29</v>
      </c>
      <c r="U41" s="232"/>
      <c r="V41" s="232"/>
      <c r="W41" s="232"/>
      <c r="X41" s="233">
        <f>IF('申込必要事項'!$C$3="","",'申込必要事項'!$C$3)</f>
      </c>
      <c r="Y41" s="234"/>
      <c r="Z41" s="235"/>
      <c r="AA41" s="236"/>
      <c r="AB41" s="235"/>
      <c r="AC41" s="237"/>
      <c r="AD41" s="238"/>
      <c r="AE41" s="238"/>
      <c r="AF41" s="150"/>
      <c r="AJ41" s="2">
        <f t="shared" si="1"/>
        <v>0</v>
      </c>
      <c r="AM41" s="241"/>
      <c r="AN41" s="241"/>
      <c r="AO41" s="241"/>
      <c r="AP41" s="241"/>
    </row>
    <row r="42" spans="1:42" s="5" customFormat="1" ht="16.5" customHeight="1">
      <c r="A42" s="43">
        <v>30</v>
      </c>
      <c r="B42" s="36"/>
      <c r="C42" s="36"/>
      <c r="D42" s="36"/>
      <c r="E42" s="152">
        <f>IF('申込必要事項'!$C$3="","",'申込必要事項'!$C$3)</f>
      </c>
      <c r="F42" s="92"/>
      <c r="G42" s="93"/>
      <c r="H42" s="94"/>
      <c r="I42" s="93"/>
      <c r="J42" s="151"/>
      <c r="K42" s="147"/>
      <c r="L42" s="147"/>
      <c r="M42" s="150"/>
      <c r="Q42" s="2">
        <f t="shared" si="0"/>
        <v>0</v>
      </c>
      <c r="T42" s="243">
        <v>30</v>
      </c>
      <c r="U42" s="232"/>
      <c r="V42" s="232"/>
      <c r="W42" s="232"/>
      <c r="X42" s="233">
        <f>IF('申込必要事項'!$C$3="","",'申込必要事項'!$C$3)</f>
      </c>
      <c r="Y42" s="234"/>
      <c r="Z42" s="235"/>
      <c r="AA42" s="236"/>
      <c r="AB42" s="235"/>
      <c r="AC42" s="237"/>
      <c r="AD42" s="238"/>
      <c r="AE42" s="238"/>
      <c r="AF42" s="150"/>
      <c r="AJ42" s="2">
        <f t="shared" si="1"/>
        <v>0</v>
      </c>
      <c r="AM42" s="241"/>
      <c r="AN42" s="241"/>
      <c r="AO42" s="241"/>
      <c r="AP42" s="241"/>
    </row>
    <row r="43" spans="1:42" s="5" customFormat="1" ht="16.5" customHeight="1">
      <c r="A43" s="43">
        <v>31</v>
      </c>
      <c r="B43" s="36"/>
      <c r="C43" s="36"/>
      <c r="D43" s="36"/>
      <c r="E43" s="152">
        <f>IF('申込必要事項'!$C$3="","",'申込必要事項'!$C$3)</f>
      </c>
      <c r="F43" s="92"/>
      <c r="G43" s="93"/>
      <c r="H43" s="94"/>
      <c r="I43" s="93"/>
      <c r="J43" s="151"/>
      <c r="K43" s="147"/>
      <c r="L43" s="147"/>
      <c r="M43" s="150"/>
      <c r="Q43" s="2">
        <f t="shared" si="0"/>
        <v>0</v>
      </c>
      <c r="T43" s="243">
        <v>31</v>
      </c>
      <c r="U43" s="232"/>
      <c r="V43" s="232"/>
      <c r="W43" s="232"/>
      <c r="X43" s="233">
        <f>IF('申込必要事項'!$C$3="","",'申込必要事項'!$C$3)</f>
      </c>
      <c r="Y43" s="234"/>
      <c r="Z43" s="235"/>
      <c r="AA43" s="236"/>
      <c r="AB43" s="235"/>
      <c r="AC43" s="237"/>
      <c r="AD43" s="238"/>
      <c r="AE43" s="238"/>
      <c r="AF43" s="150"/>
      <c r="AJ43" s="2">
        <f t="shared" si="1"/>
        <v>0</v>
      </c>
      <c r="AM43" s="241"/>
      <c r="AN43" s="241"/>
      <c r="AO43" s="241"/>
      <c r="AP43" s="241"/>
    </row>
    <row r="44" spans="1:42" s="5" customFormat="1" ht="16.5" customHeight="1">
      <c r="A44" s="43">
        <v>32</v>
      </c>
      <c r="B44" s="36"/>
      <c r="C44" s="36"/>
      <c r="D44" s="36"/>
      <c r="E44" s="152">
        <f>IF('申込必要事項'!$C$3="","",'申込必要事項'!$C$3)</f>
      </c>
      <c r="F44" s="92"/>
      <c r="G44" s="93"/>
      <c r="H44" s="94"/>
      <c r="I44" s="93"/>
      <c r="J44" s="151"/>
      <c r="K44" s="147"/>
      <c r="L44" s="147"/>
      <c r="M44" s="150"/>
      <c r="Q44" s="2">
        <f t="shared" si="0"/>
        <v>0</v>
      </c>
      <c r="T44" s="243">
        <v>32</v>
      </c>
      <c r="U44" s="232"/>
      <c r="V44" s="232"/>
      <c r="W44" s="232"/>
      <c r="X44" s="233">
        <f>IF('申込必要事項'!$C$3="","",'申込必要事項'!$C$3)</f>
      </c>
      <c r="Y44" s="234"/>
      <c r="Z44" s="235"/>
      <c r="AA44" s="236"/>
      <c r="AB44" s="235"/>
      <c r="AC44" s="237"/>
      <c r="AD44" s="238"/>
      <c r="AE44" s="238"/>
      <c r="AF44" s="150"/>
      <c r="AJ44" s="2">
        <f t="shared" si="1"/>
        <v>0</v>
      </c>
      <c r="AM44" s="241"/>
      <c r="AN44" s="241"/>
      <c r="AO44" s="241"/>
      <c r="AP44" s="241"/>
    </row>
    <row r="45" spans="1:42" s="5" customFormat="1" ht="16.5" customHeight="1">
      <c r="A45" s="43">
        <v>33</v>
      </c>
      <c r="B45" s="36"/>
      <c r="C45" s="36"/>
      <c r="D45" s="36"/>
      <c r="E45" s="152">
        <f>IF('申込必要事項'!$C$3="","",'申込必要事項'!$C$3)</f>
      </c>
      <c r="F45" s="92"/>
      <c r="G45" s="93"/>
      <c r="H45" s="94"/>
      <c r="I45" s="93"/>
      <c r="J45" s="151"/>
      <c r="K45" s="147"/>
      <c r="L45" s="147"/>
      <c r="M45" s="150"/>
      <c r="Q45" s="2">
        <f t="shared" si="0"/>
        <v>0</v>
      </c>
      <c r="T45" s="243">
        <v>33</v>
      </c>
      <c r="U45" s="232"/>
      <c r="V45" s="232"/>
      <c r="W45" s="232"/>
      <c r="X45" s="233">
        <f>IF('申込必要事項'!$C$3="","",'申込必要事項'!$C$3)</f>
      </c>
      <c r="Y45" s="234"/>
      <c r="Z45" s="235"/>
      <c r="AA45" s="236"/>
      <c r="AB45" s="235"/>
      <c r="AC45" s="237"/>
      <c r="AD45" s="238"/>
      <c r="AE45" s="238"/>
      <c r="AF45" s="150"/>
      <c r="AJ45" s="2">
        <f t="shared" si="1"/>
        <v>0</v>
      </c>
      <c r="AM45" s="241"/>
      <c r="AN45" s="241"/>
      <c r="AO45" s="241"/>
      <c r="AP45" s="241"/>
    </row>
    <row r="46" spans="1:42" s="5" customFormat="1" ht="16.5" customHeight="1">
      <c r="A46" s="43">
        <v>34</v>
      </c>
      <c r="B46" s="36"/>
      <c r="C46" s="36"/>
      <c r="D46" s="36"/>
      <c r="E46" s="152">
        <f>IF('申込必要事項'!$C$3="","",'申込必要事項'!$C$3)</f>
      </c>
      <c r="F46" s="92"/>
      <c r="G46" s="93"/>
      <c r="H46" s="94"/>
      <c r="I46" s="93"/>
      <c r="J46" s="151"/>
      <c r="K46" s="147"/>
      <c r="L46" s="147"/>
      <c r="M46" s="150"/>
      <c r="Q46" s="2">
        <f t="shared" si="0"/>
        <v>0</v>
      </c>
      <c r="T46" s="243">
        <v>34</v>
      </c>
      <c r="U46" s="232"/>
      <c r="V46" s="232"/>
      <c r="W46" s="232"/>
      <c r="X46" s="233">
        <f>IF('申込必要事項'!$C$3="","",'申込必要事項'!$C$3)</f>
      </c>
      <c r="Y46" s="234"/>
      <c r="Z46" s="235"/>
      <c r="AA46" s="236"/>
      <c r="AB46" s="235"/>
      <c r="AC46" s="237"/>
      <c r="AD46" s="238"/>
      <c r="AE46" s="238"/>
      <c r="AF46" s="150"/>
      <c r="AJ46" s="2">
        <f t="shared" si="1"/>
        <v>0</v>
      </c>
      <c r="AM46" s="241"/>
      <c r="AN46" s="241"/>
      <c r="AO46" s="241"/>
      <c r="AP46" s="241"/>
    </row>
    <row r="47" spans="1:42" s="5" customFormat="1" ht="16.5" customHeight="1">
      <c r="A47" s="43">
        <v>35</v>
      </c>
      <c r="B47" s="36"/>
      <c r="C47" s="36"/>
      <c r="D47" s="36"/>
      <c r="E47" s="152">
        <f>IF('申込必要事項'!$C$3="","",'申込必要事項'!$C$3)</f>
      </c>
      <c r="F47" s="92"/>
      <c r="G47" s="93"/>
      <c r="H47" s="94"/>
      <c r="I47" s="93"/>
      <c r="J47" s="151"/>
      <c r="K47" s="147"/>
      <c r="L47" s="147"/>
      <c r="M47" s="150"/>
      <c r="Q47" s="2">
        <f t="shared" si="0"/>
        <v>0</v>
      </c>
      <c r="T47" s="243">
        <v>35</v>
      </c>
      <c r="U47" s="232"/>
      <c r="V47" s="232"/>
      <c r="W47" s="232"/>
      <c r="X47" s="233">
        <f>IF('申込必要事項'!$C$3="","",'申込必要事項'!$C$3)</f>
      </c>
      <c r="Y47" s="234"/>
      <c r="Z47" s="235"/>
      <c r="AA47" s="236"/>
      <c r="AB47" s="235"/>
      <c r="AC47" s="237"/>
      <c r="AD47" s="238"/>
      <c r="AE47" s="238"/>
      <c r="AF47" s="150"/>
      <c r="AJ47" s="2">
        <f t="shared" si="1"/>
        <v>0</v>
      </c>
      <c r="AM47" s="241"/>
      <c r="AN47" s="241"/>
      <c r="AO47" s="241"/>
      <c r="AP47" s="241"/>
    </row>
    <row r="48" spans="1:45" ht="16.5" customHeight="1">
      <c r="A48" s="43">
        <v>36</v>
      </c>
      <c r="B48" s="36"/>
      <c r="C48" s="36"/>
      <c r="D48" s="36"/>
      <c r="E48" s="152">
        <f>IF('申込必要事項'!$C$3="","",'申込必要事項'!$C$3)</f>
      </c>
      <c r="F48" s="92"/>
      <c r="G48" s="93"/>
      <c r="H48" s="94"/>
      <c r="I48" s="93"/>
      <c r="J48" s="151"/>
      <c r="K48" s="147"/>
      <c r="L48" s="147"/>
      <c r="M48" s="150"/>
      <c r="N48" s="5"/>
      <c r="O48" s="5"/>
      <c r="P48" s="5"/>
      <c r="Q48" s="2">
        <f aca="true" t="shared" si="2" ref="Q48:Q59">COUNTA(G48,I48)</f>
        <v>0</v>
      </c>
      <c r="R48" s="5"/>
      <c r="S48" s="5"/>
      <c r="T48" s="243">
        <v>36</v>
      </c>
      <c r="U48" s="232"/>
      <c r="V48" s="232"/>
      <c r="W48" s="232"/>
      <c r="X48" s="233">
        <f>IF('申込必要事項'!$C$3="","",'申込必要事項'!$C$3)</f>
      </c>
      <c r="Y48" s="234"/>
      <c r="Z48" s="235"/>
      <c r="AA48" s="236"/>
      <c r="AB48" s="235"/>
      <c r="AC48" s="237"/>
      <c r="AD48" s="238"/>
      <c r="AE48" s="238"/>
      <c r="AF48" s="150"/>
      <c r="AG48" s="5"/>
      <c r="AH48" s="5"/>
      <c r="AI48" s="5"/>
      <c r="AJ48" s="2">
        <f t="shared" si="1"/>
        <v>0</v>
      </c>
      <c r="AK48" s="5"/>
      <c r="AL48" s="5"/>
      <c r="AM48" s="241"/>
      <c r="AN48" s="241"/>
      <c r="AO48" s="241"/>
      <c r="AP48" s="241"/>
      <c r="AQ48" s="5"/>
      <c r="AR48" s="5"/>
      <c r="AS48" s="5"/>
    </row>
    <row r="49" spans="1:45" ht="16.5" customHeight="1">
      <c r="A49" s="43">
        <v>37</v>
      </c>
      <c r="B49" s="36"/>
      <c r="C49" s="36"/>
      <c r="D49" s="36"/>
      <c r="E49" s="152">
        <f>IF('申込必要事項'!$C$3="","",'申込必要事項'!$C$3)</f>
      </c>
      <c r="F49" s="92"/>
      <c r="G49" s="93"/>
      <c r="H49" s="94"/>
      <c r="I49" s="93"/>
      <c r="J49" s="151"/>
      <c r="K49" s="147"/>
      <c r="L49" s="147"/>
      <c r="M49" s="150"/>
      <c r="N49" s="5"/>
      <c r="O49" s="5"/>
      <c r="P49" s="5"/>
      <c r="Q49" s="2">
        <f t="shared" si="2"/>
        <v>0</v>
      </c>
      <c r="R49" s="5"/>
      <c r="S49" s="5"/>
      <c r="T49" s="243">
        <v>37</v>
      </c>
      <c r="U49" s="232"/>
      <c r="V49" s="232"/>
      <c r="W49" s="232"/>
      <c r="X49" s="233">
        <f>IF('申込必要事項'!$C$3="","",'申込必要事項'!$C$3)</f>
      </c>
      <c r="Y49" s="234"/>
      <c r="Z49" s="235"/>
      <c r="AA49" s="236"/>
      <c r="AB49" s="235"/>
      <c r="AC49" s="237"/>
      <c r="AD49" s="238"/>
      <c r="AE49" s="238"/>
      <c r="AF49" s="150"/>
      <c r="AG49" s="5"/>
      <c r="AH49" s="5"/>
      <c r="AI49" s="5"/>
      <c r="AJ49" s="2">
        <f t="shared" si="1"/>
        <v>0</v>
      </c>
      <c r="AK49" s="5"/>
      <c r="AL49" s="5"/>
      <c r="AM49" s="241"/>
      <c r="AN49" s="241"/>
      <c r="AO49" s="241"/>
      <c r="AP49" s="241"/>
      <c r="AQ49" s="5"/>
      <c r="AR49" s="5"/>
      <c r="AS49" s="5"/>
    </row>
    <row r="50" spans="1:45" ht="16.5" customHeight="1">
      <c r="A50" s="43">
        <v>38</v>
      </c>
      <c r="B50" s="36"/>
      <c r="C50" s="36"/>
      <c r="D50" s="36"/>
      <c r="E50" s="152">
        <f>IF('申込必要事項'!$C$3="","",'申込必要事項'!$C$3)</f>
      </c>
      <c r="F50" s="92"/>
      <c r="G50" s="93"/>
      <c r="H50" s="94"/>
      <c r="I50" s="93"/>
      <c r="J50" s="151"/>
      <c r="K50" s="147"/>
      <c r="L50" s="147"/>
      <c r="M50" s="150"/>
      <c r="N50" s="5"/>
      <c r="O50" s="5"/>
      <c r="P50" s="5"/>
      <c r="Q50" s="2">
        <f t="shared" si="2"/>
        <v>0</v>
      </c>
      <c r="R50" s="5"/>
      <c r="S50" s="5"/>
      <c r="T50" s="243">
        <v>38</v>
      </c>
      <c r="U50" s="232"/>
      <c r="V50" s="232"/>
      <c r="W50" s="232"/>
      <c r="X50" s="233">
        <f>IF('申込必要事項'!$C$3="","",'申込必要事項'!$C$3)</f>
      </c>
      <c r="Y50" s="234"/>
      <c r="Z50" s="235"/>
      <c r="AA50" s="236"/>
      <c r="AB50" s="235"/>
      <c r="AC50" s="237"/>
      <c r="AD50" s="238"/>
      <c r="AE50" s="238"/>
      <c r="AF50" s="150"/>
      <c r="AG50" s="5"/>
      <c r="AH50" s="5"/>
      <c r="AI50" s="5"/>
      <c r="AJ50" s="2">
        <f t="shared" si="1"/>
        <v>0</v>
      </c>
      <c r="AK50" s="5"/>
      <c r="AL50" s="5"/>
      <c r="AM50" s="241"/>
      <c r="AN50" s="241"/>
      <c r="AO50" s="241"/>
      <c r="AP50" s="241"/>
      <c r="AQ50" s="5"/>
      <c r="AR50" s="5"/>
      <c r="AS50" s="5"/>
    </row>
    <row r="51" spans="1:45" ht="16.5" customHeight="1">
      <c r="A51" s="43">
        <v>39</v>
      </c>
      <c r="B51" s="36"/>
      <c r="C51" s="36"/>
      <c r="D51" s="36"/>
      <c r="E51" s="152">
        <f>IF('申込必要事項'!$C$3="","",'申込必要事項'!$C$3)</f>
      </c>
      <c r="F51" s="92"/>
      <c r="G51" s="93"/>
      <c r="H51" s="94"/>
      <c r="I51" s="93"/>
      <c r="J51" s="151"/>
      <c r="K51" s="147"/>
      <c r="L51" s="147"/>
      <c r="M51" s="150"/>
      <c r="N51" s="5"/>
      <c r="O51" s="5"/>
      <c r="P51" s="5"/>
      <c r="Q51" s="2">
        <f t="shared" si="2"/>
        <v>0</v>
      </c>
      <c r="R51" s="5"/>
      <c r="S51" s="5"/>
      <c r="T51" s="243">
        <v>39</v>
      </c>
      <c r="U51" s="232"/>
      <c r="V51" s="232"/>
      <c r="W51" s="232"/>
      <c r="X51" s="233">
        <f>IF('申込必要事項'!$C$3="","",'申込必要事項'!$C$3)</f>
      </c>
      <c r="Y51" s="234"/>
      <c r="Z51" s="235"/>
      <c r="AA51" s="236"/>
      <c r="AB51" s="235"/>
      <c r="AC51" s="237"/>
      <c r="AD51" s="238"/>
      <c r="AE51" s="238"/>
      <c r="AF51" s="150"/>
      <c r="AG51" s="5"/>
      <c r="AH51" s="5"/>
      <c r="AI51" s="5"/>
      <c r="AJ51" s="2">
        <f t="shared" si="1"/>
        <v>0</v>
      </c>
      <c r="AK51" s="5"/>
      <c r="AL51" s="5"/>
      <c r="AM51" s="241"/>
      <c r="AN51" s="241"/>
      <c r="AO51" s="241"/>
      <c r="AP51" s="241"/>
      <c r="AQ51" s="5"/>
      <c r="AR51" s="5"/>
      <c r="AS51" s="5"/>
    </row>
    <row r="52" spans="1:45" ht="16.5" customHeight="1">
      <c r="A52" s="43">
        <v>40</v>
      </c>
      <c r="B52" s="36"/>
      <c r="C52" s="36"/>
      <c r="D52" s="36"/>
      <c r="E52" s="152">
        <f>IF('申込必要事項'!$C$3="","",'申込必要事項'!$C$3)</f>
      </c>
      <c r="F52" s="92"/>
      <c r="G52" s="93"/>
      <c r="H52" s="94"/>
      <c r="I52" s="93"/>
      <c r="J52" s="151"/>
      <c r="K52" s="147"/>
      <c r="L52" s="147"/>
      <c r="M52" s="150"/>
      <c r="N52" s="5"/>
      <c r="O52" s="5"/>
      <c r="P52" s="5"/>
      <c r="Q52" s="2">
        <f t="shared" si="2"/>
        <v>0</v>
      </c>
      <c r="R52" s="5"/>
      <c r="S52" s="5"/>
      <c r="T52" s="243">
        <v>40</v>
      </c>
      <c r="U52" s="232"/>
      <c r="V52" s="232"/>
      <c r="W52" s="232"/>
      <c r="X52" s="233">
        <f>IF('申込必要事項'!$C$3="","",'申込必要事項'!$C$3)</f>
      </c>
      <c r="Y52" s="234"/>
      <c r="Z52" s="235"/>
      <c r="AA52" s="236"/>
      <c r="AB52" s="235"/>
      <c r="AC52" s="237"/>
      <c r="AD52" s="238"/>
      <c r="AE52" s="238"/>
      <c r="AF52" s="150"/>
      <c r="AG52" s="5"/>
      <c r="AH52" s="5"/>
      <c r="AI52" s="5"/>
      <c r="AJ52" s="2">
        <f t="shared" si="1"/>
        <v>0</v>
      </c>
      <c r="AK52" s="5"/>
      <c r="AL52" s="5"/>
      <c r="AM52" s="241"/>
      <c r="AN52" s="241"/>
      <c r="AO52" s="241"/>
      <c r="AP52" s="241"/>
      <c r="AQ52" s="5"/>
      <c r="AR52" s="5"/>
      <c r="AS52" s="5"/>
    </row>
    <row r="53" spans="1:45" ht="16.5" customHeight="1">
      <c r="A53" s="43">
        <v>41</v>
      </c>
      <c r="B53" s="36"/>
      <c r="C53" s="36"/>
      <c r="D53" s="36"/>
      <c r="E53" s="152">
        <f>IF('申込必要事項'!$C$3="","",'申込必要事項'!$C$3)</f>
      </c>
      <c r="F53" s="92"/>
      <c r="G53" s="93"/>
      <c r="H53" s="94"/>
      <c r="I53" s="93"/>
      <c r="J53" s="151"/>
      <c r="K53" s="147"/>
      <c r="L53" s="147"/>
      <c r="M53" s="150"/>
      <c r="N53" s="5"/>
      <c r="O53" s="5"/>
      <c r="P53" s="5"/>
      <c r="Q53" s="2">
        <f t="shared" si="2"/>
        <v>0</v>
      </c>
      <c r="R53" s="5"/>
      <c r="S53" s="5"/>
      <c r="T53" s="243">
        <v>41</v>
      </c>
      <c r="U53" s="232"/>
      <c r="V53" s="232"/>
      <c r="W53" s="232"/>
      <c r="X53" s="233">
        <f>IF('申込必要事項'!$C$3="","",'申込必要事項'!$C$3)</f>
      </c>
      <c r="Y53" s="234"/>
      <c r="Z53" s="235"/>
      <c r="AA53" s="236"/>
      <c r="AB53" s="235"/>
      <c r="AC53" s="237"/>
      <c r="AD53" s="238"/>
      <c r="AE53" s="238"/>
      <c r="AF53" s="150"/>
      <c r="AG53" s="5"/>
      <c r="AH53" s="5"/>
      <c r="AI53" s="5"/>
      <c r="AJ53" s="2">
        <f t="shared" si="1"/>
        <v>0</v>
      </c>
      <c r="AK53" s="5"/>
      <c r="AL53" s="5"/>
      <c r="AM53" s="241"/>
      <c r="AN53" s="241"/>
      <c r="AO53" s="241"/>
      <c r="AP53" s="241"/>
      <c r="AQ53" s="5"/>
      <c r="AR53" s="5"/>
      <c r="AS53" s="5"/>
    </row>
    <row r="54" spans="1:45" ht="16.5" customHeight="1">
      <c r="A54" s="43">
        <v>42</v>
      </c>
      <c r="B54" s="36"/>
      <c r="C54" s="36"/>
      <c r="D54" s="36"/>
      <c r="E54" s="152">
        <f>IF('申込必要事項'!$C$3="","",'申込必要事項'!$C$3)</f>
      </c>
      <c r="F54" s="92"/>
      <c r="G54" s="93"/>
      <c r="H54" s="94"/>
      <c r="I54" s="93"/>
      <c r="J54" s="151"/>
      <c r="K54" s="147"/>
      <c r="L54" s="147"/>
      <c r="M54" s="150"/>
      <c r="N54" s="5"/>
      <c r="O54" s="5"/>
      <c r="P54" s="5"/>
      <c r="Q54" s="2">
        <f t="shared" si="2"/>
        <v>0</v>
      </c>
      <c r="R54" s="5"/>
      <c r="S54" s="5"/>
      <c r="T54" s="243">
        <v>42</v>
      </c>
      <c r="U54" s="232"/>
      <c r="V54" s="232"/>
      <c r="W54" s="232"/>
      <c r="X54" s="233">
        <f>IF('申込必要事項'!$C$3="","",'申込必要事項'!$C$3)</f>
      </c>
      <c r="Y54" s="234"/>
      <c r="Z54" s="235"/>
      <c r="AA54" s="236"/>
      <c r="AB54" s="235"/>
      <c r="AC54" s="237"/>
      <c r="AD54" s="238"/>
      <c r="AE54" s="238"/>
      <c r="AF54" s="150"/>
      <c r="AG54" s="5"/>
      <c r="AH54" s="5"/>
      <c r="AI54" s="5"/>
      <c r="AJ54" s="2">
        <f t="shared" si="1"/>
        <v>0</v>
      </c>
      <c r="AK54" s="5"/>
      <c r="AL54" s="5"/>
      <c r="AM54" s="241"/>
      <c r="AN54" s="241"/>
      <c r="AO54" s="241"/>
      <c r="AP54" s="241"/>
      <c r="AQ54" s="5"/>
      <c r="AR54" s="5"/>
      <c r="AS54" s="5"/>
    </row>
    <row r="55" spans="1:45" ht="16.5" customHeight="1">
      <c r="A55" s="43">
        <v>43</v>
      </c>
      <c r="B55" s="36"/>
      <c r="C55" s="36"/>
      <c r="D55" s="36"/>
      <c r="E55" s="152">
        <f>IF('申込必要事項'!$C$3="","",'申込必要事項'!$C$3)</f>
      </c>
      <c r="F55" s="92"/>
      <c r="G55" s="93"/>
      <c r="H55" s="94"/>
      <c r="I55" s="93"/>
      <c r="J55" s="151"/>
      <c r="K55" s="147"/>
      <c r="L55" s="147"/>
      <c r="M55" s="150"/>
      <c r="N55" s="5"/>
      <c r="O55" s="5"/>
      <c r="P55" s="5"/>
      <c r="Q55" s="2">
        <f t="shared" si="2"/>
        <v>0</v>
      </c>
      <c r="R55" s="5"/>
      <c r="S55" s="5"/>
      <c r="T55" s="243">
        <v>43</v>
      </c>
      <c r="U55" s="232"/>
      <c r="V55" s="232"/>
      <c r="W55" s="232"/>
      <c r="X55" s="233">
        <f>IF('申込必要事項'!$C$3="","",'申込必要事項'!$C$3)</f>
      </c>
      <c r="Y55" s="234"/>
      <c r="Z55" s="235"/>
      <c r="AA55" s="236"/>
      <c r="AB55" s="235"/>
      <c r="AC55" s="237"/>
      <c r="AD55" s="238"/>
      <c r="AE55" s="238"/>
      <c r="AF55" s="150"/>
      <c r="AG55" s="5"/>
      <c r="AH55" s="5"/>
      <c r="AI55" s="5"/>
      <c r="AJ55" s="2">
        <f t="shared" si="1"/>
        <v>0</v>
      </c>
      <c r="AK55" s="5"/>
      <c r="AL55" s="5"/>
      <c r="AM55" s="241"/>
      <c r="AN55" s="241"/>
      <c r="AO55" s="241"/>
      <c r="AP55" s="241"/>
      <c r="AQ55" s="5"/>
      <c r="AR55" s="5"/>
      <c r="AS55" s="5"/>
    </row>
    <row r="56" spans="1:45" ht="16.5" customHeight="1">
      <c r="A56" s="43">
        <v>44</v>
      </c>
      <c r="B56" s="36"/>
      <c r="C56" s="36"/>
      <c r="D56" s="36"/>
      <c r="E56" s="152">
        <f>IF('申込必要事項'!$C$3="","",'申込必要事項'!$C$3)</f>
      </c>
      <c r="F56" s="92"/>
      <c r="G56" s="93"/>
      <c r="H56" s="94"/>
      <c r="I56" s="93"/>
      <c r="J56" s="151"/>
      <c r="K56" s="147"/>
      <c r="L56" s="147"/>
      <c r="M56" s="150"/>
      <c r="N56" s="5"/>
      <c r="O56" s="5"/>
      <c r="P56" s="5"/>
      <c r="Q56" s="2">
        <f t="shared" si="2"/>
        <v>0</v>
      </c>
      <c r="R56" s="5"/>
      <c r="S56" s="5"/>
      <c r="T56" s="243">
        <v>44</v>
      </c>
      <c r="U56" s="232"/>
      <c r="V56" s="232"/>
      <c r="W56" s="232"/>
      <c r="X56" s="233">
        <f>IF('申込必要事項'!$C$3="","",'申込必要事項'!$C$3)</f>
      </c>
      <c r="Y56" s="234"/>
      <c r="Z56" s="235"/>
      <c r="AA56" s="236"/>
      <c r="AB56" s="235"/>
      <c r="AC56" s="237"/>
      <c r="AD56" s="238"/>
      <c r="AE56" s="238"/>
      <c r="AF56" s="150"/>
      <c r="AG56" s="5"/>
      <c r="AH56" s="5"/>
      <c r="AI56" s="5"/>
      <c r="AJ56" s="2">
        <f t="shared" si="1"/>
        <v>0</v>
      </c>
      <c r="AK56" s="5"/>
      <c r="AL56" s="5"/>
      <c r="AM56" s="241"/>
      <c r="AN56" s="241"/>
      <c r="AO56" s="241"/>
      <c r="AP56" s="241"/>
      <c r="AQ56" s="5"/>
      <c r="AR56" s="5"/>
      <c r="AS56" s="5"/>
    </row>
    <row r="57" spans="1:45" ht="16.5" customHeight="1">
      <c r="A57" s="43">
        <v>45</v>
      </c>
      <c r="B57" s="36"/>
      <c r="C57" s="36"/>
      <c r="D57" s="36"/>
      <c r="E57" s="152">
        <f>IF('申込必要事項'!$C$3="","",'申込必要事項'!$C$3)</f>
      </c>
      <c r="F57" s="92"/>
      <c r="G57" s="93"/>
      <c r="H57" s="94"/>
      <c r="I57" s="93"/>
      <c r="J57" s="151"/>
      <c r="K57" s="147"/>
      <c r="L57" s="147"/>
      <c r="M57" s="150"/>
      <c r="N57" s="5"/>
      <c r="O57" s="5"/>
      <c r="P57" s="5"/>
      <c r="Q57" s="2">
        <f t="shared" si="2"/>
        <v>0</v>
      </c>
      <c r="R57" s="5"/>
      <c r="S57" s="5"/>
      <c r="T57" s="243">
        <v>45</v>
      </c>
      <c r="U57" s="232"/>
      <c r="V57" s="232"/>
      <c r="W57" s="232"/>
      <c r="X57" s="233">
        <f>IF('申込必要事項'!$C$3="","",'申込必要事項'!$C$3)</f>
      </c>
      <c r="Y57" s="234"/>
      <c r="Z57" s="235"/>
      <c r="AA57" s="236"/>
      <c r="AB57" s="235"/>
      <c r="AC57" s="237"/>
      <c r="AD57" s="238"/>
      <c r="AE57" s="238"/>
      <c r="AF57" s="150"/>
      <c r="AG57" s="5"/>
      <c r="AH57" s="5"/>
      <c r="AI57" s="5"/>
      <c r="AJ57" s="2">
        <f t="shared" si="1"/>
        <v>0</v>
      </c>
      <c r="AK57" s="5"/>
      <c r="AL57" s="5"/>
      <c r="AM57" s="241"/>
      <c r="AN57" s="241"/>
      <c r="AO57" s="241"/>
      <c r="AP57" s="241"/>
      <c r="AQ57" s="5"/>
      <c r="AR57" s="5"/>
      <c r="AS57" s="5"/>
    </row>
    <row r="58" spans="1:45" ht="16.5" customHeight="1">
      <c r="A58" s="43">
        <v>46</v>
      </c>
      <c r="B58" s="36"/>
      <c r="C58" s="36"/>
      <c r="D58" s="36"/>
      <c r="E58" s="152">
        <f>IF('申込必要事項'!$C$3="","",'申込必要事項'!$C$3)</f>
      </c>
      <c r="F58" s="92"/>
      <c r="G58" s="93"/>
      <c r="H58" s="94"/>
      <c r="I58" s="93"/>
      <c r="J58" s="151"/>
      <c r="K58" s="147"/>
      <c r="L58" s="147"/>
      <c r="M58" s="150"/>
      <c r="N58" s="5"/>
      <c r="O58" s="5"/>
      <c r="P58" s="5"/>
      <c r="Q58" s="2">
        <f t="shared" si="2"/>
        <v>0</v>
      </c>
      <c r="R58" s="5"/>
      <c r="S58" s="5"/>
      <c r="T58" s="243">
        <v>46</v>
      </c>
      <c r="U58" s="232"/>
      <c r="V58" s="232"/>
      <c r="W58" s="232"/>
      <c r="X58" s="233">
        <f>IF('申込必要事項'!$C$3="","",'申込必要事項'!$C$3)</f>
      </c>
      <c r="Y58" s="234"/>
      <c r="Z58" s="235"/>
      <c r="AA58" s="236"/>
      <c r="AB58" s="235"/>
      <c r="AC58" s="237"/>
      <c r="AD58" s="238"/>
      <c r="AE58" s="238"/>
      <c r="AF58" s="150"/>
      <c r="AG58" s="5"/>
      <c r="AH58" s="5"/>
      <c r="AI58" s="5"/>
      <c r="AJ58" s="2">
        <f t="shared" si="1"/>
        <v>0</v>
      </c>
      <c r="AK58" s="5"/>
      <c r="AL58" s="5"/>
      <c r="AM58" s="241"/>
      <c r="AN58" s="241"/>
      <c r="AO58" s="241"/>
      <c r="AP58" s="241"/>
      <c r="AQ58" s="5"/>
      <c r="AR58" s="5"/>
      <c r="AS58" s="5"/>
    </row>
    <row r="59" spans="1:45" ht="16.5" customHeight="1">
      <c r="A59" s="43">
        <v>47</v>
      </c>
      <c r="B59" s="36"/>
      <c r="C59" s="36"/>
      <c r="D59" s="36"/>
      <c r="E59" s="152">
        <f>IF('申込必要事項'!$C$3="","",'申込必要事項'!$C$3)</f>
      </c>
      <c r="F59" s="92"/>
      <c r="G59" s="93"/>
      <c r="H59" s="94"/>
      <c r="I59" s="93"/>
      <c r="J59" s="151"/>
      <c r="K59" s="147"/>
      <c r="L59" s="147"/>
      <c r="M59" s="150"/>
      <c r="N59" s="5"/>
      <c r="O59" s="5"/>
      <c r="P59" s="5"/>
      <c r="Q59" s="2">
        <f t="shared" si="2"/>
        <v>0</v>
      </c>
      <c r="R59" s="5"/>
      <c r="S59" s="5"/>
      <c r="T59" s="243">
        <v>47</v>
      </c>
      <c r="U59" s="232"/>
      <c r="V59" s="232"/>
      <c r="W59" s="232"/>
      <c r="X59" s="233">
        <f>IF('申込必要事項'!$C$3="","",'申込必要事項'!$C$3)</f>
      </c>
      <c r="Y59" s="234"/>
      <c r="Z59" s="235"/>
      <c r="AA59" s="236"/>
      <c r="AB59" s="235"/>
      <c r="AC59" s="237"/>
      <c r="AD59" s="238"/>
      <c r="AE59" s="238"/>
      <c r="AF59" s="150"/>
      <c r="AG59" s="5"/>
      <c r="AH59" s="5"/>
      <c r="AI59" s="5"/>
      <c r="AJ59" s="2">
        <f t="shared" si="1"/>
        <v>0</v>
      </c>
      <c r="AK59" s="5"/>
      <c r="AL59" s="5"/>
      <c r="AM59" s="241"/>
      <c r="AN59" s="241"/>
      <c r="AO59" s="241"/>
      <c r="AP59" s="241"/>
      <c r="AQ59" s="5"/>
      <c r="AR59" s="5"/>
      <c r="AS59" s="5"/>
    </row>
    <row r="60" ht="16.5" customHeight="1"/>
  </sheetData>
  <sheetProtection sheet="1" selectLockedCells="1"/>
  <mergeCells count="28">
    <mergeCell ref="AD1:AE1"/>
    <mergeCell ref="AB3:AE3"/>
    <mergeCell ref="AA7:AB7"/>
    <mergeCell ref="U9:U10"/>
    <mergeCell ref="Z10:AA10"/>
    <mergeCell ref="AB10:AC10"/>
    <mergeCell ref="AD10:AE10"/>
    <mergeCell ref="T1:U1"/>
    <mergeCell ref="V1:X1"/>
    <mergeCell ref="Z1:AA1"/>
    <mergeCell ref="V2:X2"/>
    <mergeCell ref="T3:U3"/>
    <mergeCell ref="V3:W3"/>
    <mergeCell ref="Z3:AA3"/>
    <mergeCell ref="K10:L10"/>
    <mergeCell ref="H7:I7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H1"/>
    <mergeCell ref="K1:L1"/>
  </mergeCells>
  <dataValidations count="5">
    <dataValidation allowBlank="1" showInputMessage="1" showErrorMessage="1" imeMode="disabled" sqref="J13:J59 B13:B59 F13:F59 H13:H59 AC13:AC59 U13:U59 Y13:Y59 AA13:AA59"/>
    <dataValidation allowBlank="1" showInputMessage="1" showErrorMessage="1" imeMode="on" sqref="C13:C59 E13:E59 V13:V59 X13:X59"/>
    <dataValidation allowBlank="1" showInputMessage="1" showErrorMessage="1" imeMode="halfKatakana" sqref="D12:D59 W12:W59"/>
    <dataValidation type="list" allowBlank="1" showInputMessage="1" showErrorMessage="1" error="入力が正しくありません&#10;" sqref="G13:G59 I13:I59">
      <formula1>$O$13:$O$19</formula1>
    </dataValidation>
    <dataValidation type="list" allowBlank="1" showInputMessage="1" showErrorMessage="1" error="入力が正しくありません&#10;" sqref="Z13:Z59 AB13:AB59">
      <formula1>$AM$5:$AM$9</formula1>
    </dataValidation>
  </dataValidations>
  <printOptions horizontalCentered="1"/>
  <pageMargins left="0.6692913385826772" right="0.6692913385826772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IF('申込様式１'!C1="",#REF!,'申込様式１'!C1)&amp;"大会参加者数"</f>
        <v>阿部杯長距離競技会大会参加者数</v>
      </c>
      <c r="B1" s="44"/>
      <c r="C1" s="44"/>
      <c r="D1" s="44"/>
      <c r="E1" s="245" t="s">
        <v>540</v>
      </c>
      <c r="F1" s="47"/>
      <c r="G1" s="38"/>
      <c r="H1" s="38"/>
    </row>
    <row r="2" spans="1:8" ht="24" customHeight="1">
      <c r="A2" s="38"/>
      <c r="B2" s="38"/>
      <c r="C2" s="75" t="s">
        <v>336</v>
      </c>
      <c r="D2" s="196">
        <f>IF('申込必要事項'!C3="","",'申込必要事項'!C3)</f>
      </c>
      <c r="E2" s="196"/>
      <c r="F2" s="196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297</v>
      </c>
      <c r="B4" s="49" t="s">
        <v>304</v>
      </c>
      <c r="C4" s="50" t="s">
        <v>239</v>
      </c>
      <c r="D4" s="48" t="s">
        <v>297</v>
      </c>
      <c r="E4" s="49" t="s">
        <v>304</v>
      </c>
      <c r="F4" s="51" t="s">
        <v>239</v>
      </c>
      <c r="G4" s="39"/>
      <c r="H4" s="38"/>
    </row>
    <row r="5" spans="1:8" ht="21.75" customHeight="1" thickTop="1">
      <c r="A5" s="197" t="s">
        <v>234</v>
      </c>
      <c r="B5" s="117" t="s">
        <v>71</v>
      </c>
      <c r="C5" s="97">
        <f>COUNTIF('申込様式１'!$G$13:$I$59,B5)</f>
        <v>0</v>
      </c>
      <c r="D5" s="197" t="s">
        <v>235</v>
      </c>
      <c r="E5" s="121" t="s">
        <v>71</v>
      </c>
      <c r="F5" s="40">
        <f>COUNTIF('申込様式１'!$Z$13:$AB$59,E5)</f>
        <v>0</v>
      </c>
      <c r="G5" s="41"/>
      <c r="H5" s="38"/>
    </row>
    <row r="6" spans="1:8" ht="21.75" customHeight="1">
      <c r="A6" s="198"/>
      <c r="B6" s="119" t="s">
        <v>202</v>
      </c>
      <c r="C6" s="79">
        <f>COUNTIF('申込様式１'!$G$13:$I$59,B6)</f>
        <v>0</v>
      </c>
      <c r="D6" s="198"/>
      <c r="E6" s="126" t="s">
        <v>202</v>
      </c>
      <c r="F6" s="42">
        <f>COUNTIF('申込様式１'!$Z$13:$AB$59,E6)</f>
        <v>0</v>
      </c>
      <c r="G6" s="41"/>
      <c r="H6" s="38"/>
    </row>
    <row r="7" spans="1:8" ht="21.75" customHeight="1">
      <c r="A7" s="198"/>
      <c r="B7" s="118" t="s">
        <v>368</v>
      </c>
      <c r="C7" s="79">
        <f>COUNTIF('申込様式１'!$G$13:$I$59,B7)</f>
        <v>0</v>
      </c>
      <c r="D7" s="198"/>
      <c r="E7" s="122" t="s">
        <v>203</v>
      </c>
      <c r="F7" s="42">
        <f>COUNTIF('申込様式１'!$Z$13:$AB$59,E7)</f>
        <v>0</v>
      </c>
      <c r="G7" s="41"/>
      <c r="H7" s="38"/>
    </row>
    <row r="8" spans="1:8" ht="21.75" customHeight="1">
      <c r="A8" s="198"/>
      <c r="B8" s="119" t="s">
        <v>79</v>
      </c>
      <c r="C8" s="79">
        <f>COUNTIF('申込様式１'!$G$13:$I$59,B8)</f>
        <v>0</v>
      </c>
      <c r="D8" s="198"/>
      <c r="E8" s="122" t="s">
        <v>121</v>
      </c>
      <c r="F8" s="42">
        <f>COUNTIF('申込様式１'!$Z$13:$AB$59,E8)</f>
        <v>0</v>
      </c>
      <c r="G8" s="41"/>
      <c r="H8" s="38"/>
    </row>
    <row r="9" spans="1:8" ht="21.75" customHeight="1">
      <c r="A9" s="198"/>
      <c r="B9" s="119" t="s">
        <v>527</v>
      </c>
      <c r="C9" s="79">
        <f>COUNTIF('申込様式１'!$G$13:$I$59,B9)</f>
        <v>0</v>
      </c>
      <c r="D9" s="198"/>
      <c r="E9" s="123"/>
      <c r="F9" s="42">
        <f>COUNTIF('申込様式１'!$Z$13:$AB$59,E9)</f>
        <v>0</v>
      </c>
      <c r="G9" s="41"/>
      <c r="H9" s="38"/>
    </row>
    <row r="10" spans="1:8" ht="21.75" customHeight="1">
      <c r="A10" s="198"/>
      <c r="B10" s="119" t="s">
        <v>121</v>
      </c>
      <c r="C10" s="79">
        <f>COUNTIF('申込様式１'!$G$13:$I$59,B10)</f>
        <v>0</v>
      </c>
      <c r="D10" s="198"/>
      <c r="E10" s="123"/>
      <c r="F10" s="42">
        <f>COUNTIF('申込様式１'!$Z$13:$AB$59,E10)</f>
        <v>0</v>
      </c>
      <c r="G10" s="41"/>
      <c r="H10" s="38"/>
    </row>
    <row r="11" spans="1:8" ht="21.75" customHeight="1">
      <c r="A11" s="198"/>
      <c r="B11" s="119"/>
      <c r="C11" s="79">
        <f>COUNTIF('申込様式１'!$G$13:$I$59,B11)</f>
        <v>0</v>
      </c>
      <c r="D11" s="198"/>
      <c r="E11" s="123"/>
      <c r="F11" s="42">
        <f>COUNTIF('申込様式１'!$Z$13:$AB$59,E11)</f>
        <v>0</v>
      </c>
      <c r="G11" s="41"/>
      <c r="H11" s="38"/>
    </row>
    <row r="12" spans="1:8" ht="21.75" customHeight="1">
      <c r="A12" s="198"/>
      <c r="B12" s="119"/>
      <c r="C12" s="79">
        <f>COUNTIF('申込様式１'!$G$13:$I$59,B12)</f>
        <v>0</v>
      </c>
      <c r="D12" s="198"/>
      <c r="E12" s="119"/>
      <c r="F12" s="42">
        <f>COUNTIF('申込様式１'!$Z$13:$AB$59,E12)</f>
        <v>0</v>
      </c>
      <c r="G12" s="41"/>
      <c r="H12" s="38"/>
    </row>
    <row r="13" spans="1:8" ht="21.75" customHeight="1">
      <c r="A13" s="198"/>
      <c r="B13" s="119"/>
      <c r="C13" s="79">
        <f>COUNTIF('申込様式１'!$G$13:$I$59,B13)</f>
        <v>0</v>
      </c>
      <c r="D13" s="198"/>
      <c r="E13" s="123"/>
      <c r="F13" s="42">
        <f>COUNTIF('申込様式１'!$Z$13:$AB$59,E13)</f>
        <v>0</v>
      </c>
      <c r="G13" s="41"/>
      <c r="H13" s="38"/>
    </row>
    <row r="14" spans="1:8" ht="21.75" customHeight="1">
      <c r="A14" s="198"/>
      <c r="B14" s="119"/>
      <c r="C14" s="79">
        <f>COUNTIF('申込様式１'!$G$13:$I$59,B14)</f>
        <v>0</v>
      </c>
      <c r="D14" s="198"/>
      <c r="E14" s="123"/>
      <c r="F14" s="42">
        <f>COUNTIF('申込様式１'!$Z$13:$AB$59,E14)</f>
        <v>0</v>
      </c>
      <c r="G14" s="41"/>
      <c r="H14" s="38"/>
    </row>
    <row r="15" spans="1:8" ht="21.75" customHeight="1">
      <c r="A15" s="198"/>
      <c r="B15" s="120"/>
      <c r="C15" s="79">
        <f>COUNTIF('申込様式１'!$G$13:$I$59,B15)</f>
        <v>0</v>
      </c>
      <c r="D15" s="198"/>
      <c r="E15" s="123"/>
      <c r="F15" s="42">
        <f>COUNTIF('申込様式１'!$Z$13:$AB$59,E15)</f>
        <v>0</v>
      </c>
      <c r="G15" s="41"/>
      <c r="H15" s="38"/>
    </row>
    <row r="16" spans="1:8" ht="21.75" customHeight="1">
      <c r="A16" s="198"/>
      <c r="B16" s="120"/>
      <c r="C16" s="79">
        <f>COUNTIF('申込様式１'!$G$13:$I$59,B16)</f>
        <v>0</v>
      </c>
      <c r="D16" s="198"/>
      <c r="E16" s="123"/>
      <c r="F16" s="42">
        <f>COUNTIF('申込様式１'!$Z$13:$AB$59,E16)</f>
        <v>0</v>
      </c>
      <c r="G16" s="41"/>
      <c r="H16" s="38"/>
    </row>
    <row r="17" spans="1:8" ht="21.75" customHeight="1">
      <c r="A17" s="198"/>
      <c r="B17" s="101"/>
      <c r="C17" s="79">
        <f>COUNTIF('申込様式１'!$G$13:$I$59,B17)</f>
        <v>0</v>
      </c>
      <c r="D17" s="198"/>
      <c r="E17" s="103"/>
      <c r="F17" s="42">
        <f>COUNTIF('申込様式１'!$Z$13:$AB$59,E17)</f>
        <v>0</v>
      </c>
      <c r="G17" s="41"/>
      <c r="H17" s="38"/>
    </row>
    <row r="18" spans="1:8" ht="21.75" customHeight="1">
      <c r="A18" s="198"/>
      <c r="B18" s="101"/>
      <c r="C18" s="79">
        <f>COUNTIF('申込様式１'!$G$13:$I$59,B18)</f>
        <v>0</v>
      </c>
      <c r="D18" s="198"/>
      <c r="E18" s="103"/>
      <c r="F18" s="42">
        <f>COUNTIF('申込様式１'!$Z$13:$AB$59,E18)</f>
        <v>0</v>
      </c>
      <c r="G18" s="41"/>
      <c r="H18" s="38"/>
    </row>
    <row r="19" spans="1:8" ht="21.75" customHeight="1">
      <c r="A19" s="198"/>
      <c r="B19" s="101"/>
      <c r="C19" s="79">
        <f>COUNTIF('申込様式１'!$G$13:$I$59,B19)</f>
        <v>0</v>
      </c>
      <c r="D19" s="198"/>
      <c r="E19" s="103"/>
      <c r="F19" s="42">
        <f>COUNTIF('申込様式１'!$Z$13:$AB$59,E19)</f>
        <v>0</v>
      </c>
      <c r="G19" s="41"/>
      <c r="H19" s="38"/>
    </row>
    <row r="20" spans="1:8" ht="21.75" customHeight="1">
      <c r="A20" s="198"/>
      <c r="B20" s="101"/>
      <c r="C20" s="79">
        <f>COUNTIF('申込様式１'!$G$13:$I$59,B20)</f>
        <v>0</v>
      </c>
      <c r="D20" s="198"/>
      <c r="E20" s="103"/>
      <c r="F20" s="42">
        <f>COUNTIF('申込様式１'!$Z$13:$AB$59,E20)</f>
        <v>0</v>
      </c>
      <c r="G20" s="41"/>
      <c r="H20" s="38"/>
    </row>
    <row r="21" spans="1:8" ht="21.75" customHeight="1">
      <c r="A21" s="198"/>
      <c r="B21" s="101"/>
      <c r="C21" s="79">
        <f>COUNTIF('申込様式１'!$G$13:$I$59,B21)</f>
        <v>0</v>
      </c>
      <c r="D21" s="198"/>
      <c r="E21" s="103"/>
      <c r="F21" s="42">
        <f>COUNTIF('申込様式１'!$Z$13:$AB$59,E21)</f>
        <v>0</v>
      </c>
      <c r="G21" s="41"/>
      <c r="H21" s="38"/>
    </row>
    <row r="22" spans="1:8" ht="21.75" customHeight="1">
      <c r="A22" s="198"/>
      <c r="B22" s="100"/>
      <c r="C22" s="79">
        <f>COUNTIF('申込様式１'!$G$13:$I$59,B22)</f>
        <v>0</v>
      </c>
      <c r="D22" s="198"/>
      <c r="E22" s="103"/>
      <c r="F22" s="42">
        <f>COUNTIF('申込様式１'!$Z$13:$AB$59,E22)</f>
        <v>0</v>
      </c>
      <c r="G22" s="41"/>
      <c r="H22" s="38"/>
    </row>
    <row r="23" spans="1:8" ht="21.75" customHeight="1">
      <c r="A23" s="198"/>
      <c r="B23" s="100"/>
      <c r="C23" s="79">
        <f>COUNTIF('申込様式１'!$G$13:$I$59,B23)</f>
        <v>0</v>
      </c>
      <c r="D23" s="198"/>
      <c r="E23" s="103"/>
      <c r="F23" s="42">
        <f>COUNTIF('申込様式１'!$Z$13:$AB$59,E23)</f>
        <v>0</v>
      </c>
      <c r="G23" s="38"/>
      <c r="H23" s="38"/>
    </row>
    <row r="24" spans="1:8" ht="21.75" customHeight="1">
      <c r="A24" s="198"/>
      <c r="B24" s="100"/>
      <c r="C24" s="79">
        <f>COUNTIF('申込様式１'!$G$13:$I$59,B24)</f>
        <v>0</v>
      </c>
      <c r="D24" s="198"/>
      <c r="E24" s="103"/>
      <c r="F24" s="42">
        <f>COUNTIF('申込様式１'!$Z$13:$AB$59,E24)</f>
        <v>0</v>
      </c>
      <c r="G24" s="38"/>
      <c r="H24" s="38"/>
    </row>
    <row r="25" spans="1:8" ht="21.75" customHeight="1" thickBot="1">
      <c r="A25" s="199"/>
      <c r="B25" s="102"/>
      <c r="C25" s="80">
        <f>COUNTIF('申込様式１'!$G$13:$I$59,B25)</f>
        <v>0</v>
      </c>
      <c r="D25" s="199"/>
      <c r="E25" s="104"/>
      <c r="F25" s="58">
        <f>COUNTIF('申込様式１'!$Z$13:$AB$59,E25)</f>
        <v>0</v>
      </c>
      <c r="G25" s="38"/>
      <c r="H25" s="38"/>
    </row>
    <row r="26" spans="1:8" ht="18.75" customHeight="1">
      <c r="A26" s="38"/>
      <c r="B26" s="38"/>
      <c r="C26" s="38"/>
      <c r="D26" s="38"/>
      <c r="E26" s="38"/>
      <c r="F26" s="38"/>
      <c r="G26" s="38"/>
      <c r="H26" s="38"/>
    </row>
    <row r="27" spans="1:8" ht="18.75" customHeight="1">
      <c r="A27" s="38"/>
      <c r="B27" s="38"/>
      <c r="C27" s="38"/>
      <c r="D27" s="38"/>
      <c r="E27" s="38"/>
      <c r="F27" s="38"/>
      <c r="G27" s="38"/>
      <c r="H27" s="38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2024-03-30T14:38:41Z</cp:lastPrinted>
  <dcterms:created xsi:type="dcterms:W3CDTF">2008-02-20T03:31:46Z</dcterms:created>
  <dcterms:modified xsi:type="dcterms:W3CDTF">2024-03-30T14:45:33Z</dcterms:modified>
  <cp:category/>
  <cp:version/>
  <cp:contentType/>
  <cp:contentStatus/>
</cp:coreProperties>
</file>