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4370" windowHeight="7695" tabRatio="748" activeTab="1"/>
  </bookViews>
  <sheets>
    <sheet name="最初にご確認ください" sheetId="1" r:id="rId1"/>
    <sheet name="申込必要事項(最初に入力)" sheetId="2" r:id="rId2"/>
    <sheet name="男子" sheetId="3" r:id="rId3"/>
    <sheet name="女子" sheetId="4" r:id="rId4"/>
    <sheet name="男子種目" sheetId="5" state="hidden" r:id="rId5"/>
    <sheet name="女子種目" sheetId="6" state="hidden" r:id="rId6"/>
    <sheet name="種目コード" sheetId="7" state="hidden" r:id="rId7"/>
    <sheet name="各種コード" sheetId="8" state="hidden" r:id="rId8"/>
    <sheet name="参加人数" sheetId="9" r:id="rId9"/>
  </sheets>
  <definedNames>
    <definedName name="_xlnm.Print_Area" localSheetId="0">'最初にご確認ください'!$B$1:$Q$57</definedName>
    <definedName name="_xlnm.Print_Area" localSheetId="8">'参加人数'!$A$1:$F$25</definedName>
    <definedName name="_xlnm.Print_Area" localSheetId="3">'女子'!$A$1:$L$50</definedName>
    <definedName name="_xlnm.Print_Area" localSheetId="2">'男子'!$A$1:$L$50</definedName>
    <definedName name="_xlnm.Print_Titles" localSheetId="3">'女子'!$1:$8</definedName>
    <definedName name="_xlnm.Print_Titles" localSheetId="2">'男子'!$1:$8</definedName>
  </definedNames>
  <calcPr fullCalcOnLoad="1"/>
</workbook>
</file>

<file path=xl/comments3.xml><?xml version="1.0" encoding="utf-8"?>
<comments xmlns="http://schemas.openxmlformats.org/spreadsheetml/2006/main">
  <authors>
    <author>TF-19</author>
  </authors>
  <commentList>
    <comment ref="H5" authorId="0">
      <text>
        <r>
          <rPr>
            <b/>
            <sz val="9"/>
            <color indexed="10"/>
            <rFont val="ＭＳ Ｐゴシック"/>
            <family val="3"/>
          </rPr>
          <t>小学生　３００円
中学生　６００円
高校生　７００円
一　般　１０００円</t>
        </r>
      </text>
    </comment>
  </commentList>
</comments>
</file>

<file path=xl/comments4.xml><?xml version="1.0" encoding="utf-8"?>
<comments xmlns="http://schemas.openxmlformats.org/spreadsheetml/2006/main">
  <authors>
    <author>TF-19</author>
  </authors>
  <commentList>
    <comment ref="H5" authorId="0">
      <text>
        <r>
          <rPr>
            <b/>
            <sz val="9"/>
            <color indexed="10"/>
            <rFont val="ＭＳ Ｐゴシック"/>
            <family val="3"/>
          </rPr>
          <t>小学生　３００円
中学生　６００円
高校生　７００円
一　般　１０００円</t>
        </r>
      </text>
    </comment>
  </commentList>
</comments>
</file>

<file path=xl/sharedStrings.xml><?xml version="1.0" encoding="utf-8"?>
<sst xmlns="http://schemas.openxmlformats.org/spreadsheetml/2006/main" count="587" uniqueCount="363">
  <si>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</si>
  <si>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</si>
  <si>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</si>
  <si>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</si>
  <si>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</si>
  <si>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</si>
  <si>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</si>
  <si>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</si>
  <si>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</si>
  <si>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</si>
  <si>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</si>
  <si>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</si>
  <si>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</si>
  <si>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</si>
  <si>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</si>
  <si>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</si>
  <si>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</si>
  <si>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</si>
  <si>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</si>
  <si>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</si>
  <si>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</si>
  <si>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</si>
  <si>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</si>
  <si>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</si>
  <si>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</si>
  <si>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</si>
  <si>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</si>
  <si>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</si>
  <si>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</si>
  <si>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</si>
  <si>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</si>
  <si>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</si>
  <si>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</si>
  <si>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</si>
  <si>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</si>
  <si>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</si>
  <si>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</si>
  <si>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</si>
  <si>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</si>
  <si>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</si>
  <si>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</si>
  <si>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</si>
  <si>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</si>
  <si>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</si>
  <si>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</si>
  <si>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</si>
  <si>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</si>
  <si>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</si>
  <si>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</si>
  <si>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</si>
  <si>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</si>
  <si>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</si>
  <si>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</si>
  <si>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</si>
  <si>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</si>
  <si>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</si>
  <si>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</si>
  <si>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</si>
  <si>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</si>
  <si>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</si>
  <si>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</si>
  <si>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</si>
  <si>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</si>
  <si>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</si>
  <si>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</si>
  <si>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</si>
  <si>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</si>
  <si>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</si>
  <si>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</si>
  <si>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</si>
  <si>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</si>
  <si>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</si>
  <si>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</si>
  <si>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</si>
  <si>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</si>
  <si>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</si>
  <si>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</si>
  <si>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</si>
  <si>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</si>
  <si>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</si>
  <si>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</si>
  <si>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</si>
  <si>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</si>
  <si>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</si>
  <si>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</si>
  <si>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</si>
  <si>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</si>
  <si>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</si>
  <si>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</si>
  <si>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</si>
  <si>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</si>
  <si>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</si>
  <si>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</si>
  <si>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</si>
  <si>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</si>
  <si>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</si>
  <si>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</si>
  <si>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</si>
  <si>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</si>
  <si>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</si>
  <si>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</si>
  <si>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</si>
  <si>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</si>
  <si>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</si>
  <si>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</si>
  <si>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</si>
  <si>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</si>
  <si>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</si>
  <si>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</si>
  <si>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</si>
  <si>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</si>
  <si>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</si>
  <si>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</si>
  <si>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</si>
  <si>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</si>
  <si>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</si>
  <si>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</si>
  <si>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</si>
  <si>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</si>
  <si>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</si>
  <si>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</si>
  <si>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</si>
  <si>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</si>
  <si>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</si>
  <si>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</si>
  <si>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</si>
  <si>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</si>
  <si>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</si>
  <si>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</si>
  <si>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</si>
  <si>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</si>
  <si>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</si>
  <si>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</si>
  <si>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</si>
  <si>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</si>
  <si>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</si>
  <si>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</si>
  <si>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</si>
  <si>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</si>
  <si>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</si>
  <si>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</si>
  <si>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</si>
  <si>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</si>
  <si>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</si>
  <si>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</si>
  <si>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</si>
  <si>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</si>
  <si>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</si>
  <si>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</si>
  <si>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</si>
  <si>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</si>
  <si>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</si>
  <si>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</si>
  <si>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</si>
  <si>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</si>
  <si>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</si>
  <si>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</si>
  <si>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</si>
  <si>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</si>
  <si>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</si>
  <si>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</si>
  <si>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</si>
  <si>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</si>
  <si>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</si>
  <si>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</si>
  <si>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</si>
  <si>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</si>
  <si>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</si>
  <si>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</si>
  <si>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</si>
  <si>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</si>
  <si>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</si>
  <si>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</si>
  <si>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</si>
  <si>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</si>
  <si>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</si>
  <si>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</si>
  <si>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</si>
  <si>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</si>
  <si>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</si>
  <si>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</si>
  <si>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</si>
  <si>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</si>
  <si>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</si>
  <si>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</si>
  <si>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</si>
  <si>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</si>
  <si>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</si>
  <si>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</si>
  <si>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</si>
  <si>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</si>
  <si>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</si>
  <si>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</si>
  <si>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</si>
  <si>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</si>
  <si>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</si>
  <si>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</si>
  <si>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</si>
  <si>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</si>
  <si>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</si>
  <si>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</si>
  <si>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</si>
  <si>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</si>
  <si>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</si>
  <si>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</si>
  <si>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</si>
  <si>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</si>
  <si>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</si>
  <si>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</si>
  <si>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</si>
  <si>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</si>
  <si>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</si>
  <si>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</si>
  <si>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</si>
  <si>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</si>
  <si>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</si>
  <si>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</si>
  <si>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</si>
  <si>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</si>
  <si>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</si>
  <si>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</si>
  <si>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</si>
  <si>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</si>
  <si>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</si>
  <si>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</si>
  <si>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</si>
  <si>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参加種目</t>
  </si>
  <si>
    <t>３．入力シートは「男子」「女子」それぞれ別シートです。</t>
  </si>
  <si>
    <t>１　記入例</t>
  </si>
  <si>
    <t>２　入力上の注意</t>
  </si>
  <si>
    <t>男子</t>
  </si>
  <si>
    <t>女子</t>
  </si>
  <si>
    <t>５．シート名は、入力完了後も変更しないでください。</t>
  </si>
  <si>
    <t>最初に申込必要事項シートに、必要事項を入力して下さい。</t>
  </si>
  <si>
    <t>参加人数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</si>
  <si>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</si>
  <si>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</si>
  <si>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</si>
  <si>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</si>
  <si>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</si>
  <si>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</si>
  <si>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</si>
  <si>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</si>
  <si>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</si>
  <si>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</si>
  <si>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</si>
  <si>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</si>
  <si>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</si>
  <si>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</si>
  <si>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</si>
  <si>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</si>
  <si>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</si>
  <si>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</si>
  <si>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</si>
  <si>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</si>
  <si>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</si>
  <si>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</si>
  <si>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</si>
  <si>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</si>
  <si>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</si>
  <si>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</si>
  <si>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</si>
  <si>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</si>
  <si>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</si>
  <si>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</si>
  <si>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</si>
  <si>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</si>
  <si>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</si>
  <si>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</si>
  <si>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</si>
  <si>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</si>
  <si>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</si>
  <si>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</si>
  <si>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</si>
  <si>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</si>
  <si>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</si>
  <si>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</si>
  <si>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</si>
  <si>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</si>
  <si>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</si>
  <si>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</si>
  <si>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</si>
  <si>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</si>
  <si>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</si>
  <si>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</si>
  <si>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</si>
  <si>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</si>
  <si>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</si>
  <si>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</si>
  <si>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</si>
  <si>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</si>
  <si>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</si>
  <si>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ﾌﾘｶﾞﾅ</t>
  </si>
  <si>
    <t>ﾄｶﾁ ﾀﾛｳ</t>
  </si>
  <si>
    <t>十勝　花子</t>
  </si>
  <si>
    <t>ﾌﾘｶﾞﾅ</t>
  </si>
  <si>
    <t>参加種目は種別を入力すると、種目リストに実施種目が選択できるようになっています。必ずリストより選択してください。</t>
  </si>
  <si>
    <t>種　　目</t>
  </si>
  <si>
    <t>400R</t>
  </si>
  <si>
    <t>200m</t>
  </si>
  <si>
    <t>申込み種目１</t>
  </si>
  <si>
    <t>申込み種目２</t>
  </si>
  <si>
    <t>学校名</t>
  </si>
  <si>
    <t>1600R</t>
  </si>
  <si>
    <t>（１）氏名</t>
  </si>
  <si>
    <t>最高記録</t>
  </si>
  <si>
    <t>学生は学年を半角数字で入力して下さい。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</si>
  <si>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</si>
  <si>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t>（２）フリガナ</t>
  </si>
  <si>
    <r>
      <t>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</si>
  <si>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No.ｶｰﾄﾞ</t>
  </si>
  <si>
    <t>氏　名</t>
  </si>
  <si>
    <t>大会名</t>
  </si>
  <si>
    <t>リレー</t>
  </si>
  <si>
    <t>ﾄｶﾁ ﾊﾅｺ</t>
  </si>
  <si>
    <t>名</t>
  </si>
  <si>
    <t>円　　　＝</t>
  </si>
  <si>
    <t>円</t>
  </si>
  <si>
    <t>×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</si>
  <si>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</si>
  <si>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</si>
  <si>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No.ｶｰﾄﾞ</t>
  </si>
  <si>
    <t>（３）学校名</t>
  </si>
  <si>
    <t>（４）学年</t>
  </si>
  <si>
    <t>（５）参加種目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</si>
  <si>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</si>
  <si>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</si>
  <si>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</si>
  <si>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</si>
  <si>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</si>
  <si>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</si>
  <si>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（略名）</t>
  </si>
  <si>
    <t>所属名</t>
  </si>
  <si>
    <t>（正式）</t>
  </si>
  <si>
    <t>60m</t>
  </si>
  <si>
    <t>60m</t>
  </si>
  <si>
    <t>参加料</t>
  </si>
  <si>
    <t>室内陸上大会</t>
  </si>
  <si>
    <t>600m</t>
  </si>
  <si>
    <r>
      <t>最後の１文字には、高校は</t>
    </r>
    <r>
      <rPr>
        <sz val="11"/>
        <color indexed="10"/>
        <rFont val="ＭＳ 明朝"/>
        <family val="1"/>
      </rPr>
      <t>高</t>
    </r>
    <r>
      <rPr>
        <sz val="11"/>
        <rFont val="ＭＳ 明朝"/>
        <family val="1"/>
      </rPr>
      <t>、中学は</t>
    </r>
    <r>
      <rPr>
        <sz val="11"/>
        <color indexed="10"/>
        <rFont val="ＭＳ 明朝"/>
        <family val="1"/>
      </rPr>
      <t>中</t>
    </r>
    <r>
      <rPr>
        <sz val="11"/>
        <rFont val="ＭＳ 明朝"/>
        <family val="1"/>
      </rPr>
      <t>、小学は</t>
    </r>
    <r>
      <rPr>
        <sz val="11"/>
        <color indexed="10"/>
        <rFont val="ＭＳ 明朝"/>
        <family val="1"/>
      </rPr>
      <t>小</t>
    </r>
    <r>
      <rPr>
        <sz val="11"/>
        <rFont val="ＭＳ 明朝"/>
        <family val="1"/>
      </rPr>
      <t>、少年団は</t>
    </r>
    <r>
      <rPr>
        <sz val="11"/>
        <color indexed="10"/>
        <rFont val="ＭＳ 明朝"/>
        <family val="1"/>
      </rPr>
      <t>少</t>
    </r>
  </si>
  <si>
    <t>申込み必要事項のシートに学校名を全角にて入力してください。</t>
  </si>
  <si>
    <t xml:space="preserve">  (例) 帯広第一中　　音更下音更中　　帯広柏葉高　　帯広農業高　　帯広畜産大　　十勝陸協</t>
  </si>
  <si>
    <t>帯広第一中</t>
  </si>
  <si>
    <t>帯広東小</t>
  </si>
  <si>
    <t>１．このファイルは、Microsoft® Excel で作られています。</t>
  </si>
  <si>
    <t>４．ファイル名は、大会名（学校名）に変更して保存してください。</t>
  </si>
  <si>
    <t>　【例】室内陸上（帯広大谷高）</t>
  </si>
  <si>
    <t>７．入力シートセルの、行の挿入または削除はしないで下さい。</t>
  </si>
  <si>
    <t>６．他ファイルからのデータのコピー・貼付をする際は、必ず値貼付で行ってください。</t>
  </si>
  <si>
    <t>【基本注意】　　★★★　必　読　★★★</t>
  </si>
  <si>
    <t>２．Microsoft Excel を使用してデータを読み取りますので、下記の通り入力しない場合は、正しく読み取れません。</t>
  </si>
  <si>
    <t>400R</t>
  </si>
  <si>
    <t>1600R</t>
  </si>
  <si>
    <t>400R</t>
  </si>
  <si>
    <t>1600R</t>
  </si>
  <si>
    <t xml:space="preserve">     (例)　帯広柏葉高校→帯広柏葉高　、　帯広小学校→帯広小</t>
  </si>
  <si>
    <t>600m</t>
  </si>
  <si>
    <t>600m</t>
  </si>
  <si>
    <t>帯広小</t>
  </si>
  <si>
    <t>600m</t>
  </si>
  <si>
    <t>小学生男子</t>
  </si>
  <si>
    <t>小学生女子</t>
  </si>
  <si>
    <t>８文字以内に短縮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</si>
</sst>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11"/>
      <color indexed="10"/>
      <name val="ＭＳ ゴシック"/>
      <family val="3"/>
    </font>
    <font>
      <sz val="11"/>
      <color indexed="20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10"/>
      <name val="ＭＳ 明朝"/>
      <family val="1"/>
    </font>
    <font>
      <sz val="9"/>
      <color indexed="10"/>
      <name val="ＭＳ ゴシック"/>
      <family val="3"/>
    </font>
    <font>
      <b/>
      <sz val="9"/>
      <color indexed="10"/>
      <name val="ＭＳ Ｐゴシック"/>
      <family val="3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thin"/>
      <right style="thin"/>
      <top style="thin"/>
      <bottom style="thin"/>
      <diagonal style="hair"/>
    </border>
    <border>
      <left style="hair"/>
      <right style="hair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0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15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63" fillId="23" borderId="1" applyNumberFormat="0" applyAlignment="0" applyProtection="0"/>
    <xf numFmtId="0" fontId="64" fillId="2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65" fillId="0" borderId="3" applyNumberFormat="0" applyFill="0" applyAlignment="0" applyProtection="0"/>
    <xf numFmtId="0" fontId="43" fillId="26" borderId="0" applyNumberFormat="0" applyBorder="0" applyAlignment="0" applyProtection="0"/>
    <xf numFmtId="0" fontId="66" fillId="27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44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27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28" borderId="4" applyNumberFormat="0" applyAlignment="0" applyProtection="0"/>
    <xf numFmtId="0" fontId="72" fillId="29" borderId="0" applyNumberFormat="0" applyBorder="0" applyAlignment="0" applyProtection="0"/>
  </cellStyleXfs>
  <cellXfs count="2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5" fillId="13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49" fontId="23" fillId="30" borderId="11" xfId="0" applyNumberFormat="1" applyFont="1" applyFill="1" applyBorder="1" applyAlignment="1">
      <alignment horizontal="center" vertical="center" shrinkToFit="1"/>
    </xf>
    <xf numFmtId="0" fontId="15" fillId="19" borderId="10" xfId="0" applyFont="1" applyFill="1" applyBorder="1" applyAlignment="1">
      <alignment horizontal="center" vertical="center"/>
    </xf>
    <xf numFmtId="0" fontId="22" fillId="31" borderId="10" xfId="0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 vertical="center"/>
    </xf>
    <xf numFmtId="0" fontId="23" fillId="8" borderId="10" xfId="0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center" vertical="center" shrinkToFit="1"/>
    </xf>
    <xf numFmtId="0" fontId="23" fillId="8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5" fillId="27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32" borderId="10" xfId="0" applyNumberFormat="1" applyFont="1" applyFill="1" applyBorder="1" applyAlignment="1">
      <alignment vertical="center"/>
    </xf>
    <xf numFmtId="0" fontId="15" fillId="19" borderId="10" xfId="0" applyFont="1" applyFill="1" applyBorder="1" applyAlignment="1">
      <alignment horizontal="center" vertical="center" shrinkToFit="1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9" fillId="0" borderId="0" xfId="0" applyFont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3" fillId="33" borderId="21" xfId="0" applyFont="1" applyFill="1" applyBorder="1" applyAlignment="1">
      <alignment horizontal="center" vertical="center"/>
    </xf>
    <xf numFmtId="0" fontId="23" fillId="33" borderId="22" xfId="0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3" xfId="0" applyFont="1" applyBorder="1" applyAlignment="1" applyProtection="1">
      <alignment horizontal="center" vertical="center"/>
      <protection hidden="1"/>
    </xf>
    <xf numFmtId="0" fontId="23" fillId="30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32" fillId="0" borderId="0" xfId="0" applyFont="1" applyAlignment="1">
      <alignment/>
    </xf>
    <xf numFmtId="0" fontId="34" fillId="0" borderId="1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8" fillId="0" borderId="0" xfId="0" applyFont="1" applyBorder="1" applyAlignment="1" applyProtection="1">
      <alignment horizontal="center" vertical="top"/>
      <protection hidden="1"/>
    </xf>
    <xf numFmtId="0" fontId="38" fillId="0" borderId="0" xfId="0" applyFont="1" applyBorder="1" applyAlignment="1">
      <alignment horizontal="center" vertical="top"/>
    </xf>
    <xf numFmtId="187" fontId="5" fillId="27" borderId="10" xfId="49" applyNumberFormat="1" applyFont="1" applyFill="1" applyBorder="1" applyAlignment="1" applyProtection="1">
      <alignment vertical="center"/>
      <protection hidden="1"/>
    </xf>
    <xf numFmtId="0" fontId="12" fillId="0" borderId="24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Alignment="1">
      <alignment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3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3" fillId="8" borderId="10" xfId="0" applyFont="1" applyFill="1" applyBorder="1" applyAlignment="1" applyProtection="1">
      <alignment horizontal="center" vertical="center" shrinkToFit="1"/>
      <protection hidden="1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3" fillId="32" borderId="10" xfId="0" applyFont="1" applyFill="1" applyBorder="1" applyAlignment="1" applyProtection="1">
      <alignment horizontal="center" vertical="center" shrinkToFit="1"/>
      <protection hidden="1"/>
    </xf>
    <xf numFmtId="49" fontId="23" fillId="32" borderId="10" xfId="0" applyNumberFormat="1" applyFont="1" applyFill="1" applyBorder="1" applyAlignment="1" applyProtection="1">
      <alignment horizontal="center" vertical="center" shrinkToFit="1"/>
      <protection hidden="1"/>
    </xf>
    <xf numFmtId="0" fontId="22" fillId="27" borderId="10" xfId="0" applyFont="1" applyFill="1" applyBorder="1" applyAlignment="1" applyProtection="1">
      <alignment horizontal="center" vertical="center"/>
      <protection hidden="1"/>
    </xf>
    <xf numFmtId="0" fontId="5" fillId="27" borderId="10" xfId="0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23" fillId="34" borderId="10" xfId="0" applyFont="1" applyFill="1" applyBorder="1" applyAlignment="1">
      <alignment horizontal="center" vertical="center" shrinkToFit="1"/>
    </xf>
    <xf numFmtId="49" fontId="23" fillId="34" borderId="10" xfId="0" applyNumberFormat="1" applyFont="1" applyFill="1" applyBorder="1" applyAlignment="1">
      <alignment horizontal="center" vertical="center" shrinkToFit="1"/>
    </xf>
    <xf numFmtId="0" fontId="23" fillId="5" borderId="10" xfId="0" applyFont="1" applyFill="1" applyBorder="1" applyAlignment="1">
      <alignment horizontal="center" vertical="center" shrinkToFit="1"/>
    </xf>
    <xf numFmtId="49" fontId="23" fillId="5" borderId="10" xfId="0" applyNumberFormat="1" applyFont="1" applyFill="1" applyBorder="1" applyAlignment="1">
      <alignment horizontal="center" vertical="center" shrinkToFit="1"/>
    </xf>
    <xf numFmtId="0" fontId="34" fillId="0" borderId="10" xfId="0" applyFont="1" applyFill="1" applyBorder="1" applyAlignment="1" applyProtection="1">
      <alignment horizontal="center" vertical="center"/>
      <protection locked="0"/>
    </xf>
    <xf numFmtId="0" fontId="35" fillId="0" borderId="10" xfId="0" applyFont="1" applyFill="1" applyBorder="1" applyAlignment="1" applyProtection="1">
      <alignment vertical="center"/>
      <protection locked="0"/>
    </xf>
    <xf numFmtId="0" fontId="22" fillId="27" borderId="10" xfId="0" applyFont="1" applyFill="1" applyBorder="1" applyAlignment="1" applyProtection="1">
      <alignment horizontal="center" vertical="center"/>
      <protection/>
    </xf>
    <xf numFmtId="187" fontId="35" fillId="27" borderId="10" xfId="49" applyNumberFormat="1" applyFont="1" applyFill="1" applyBorder="1" applyAlignment="1" applyProtection="1">
      <alignment vertical="center"/>
      <protection hidden="1"/>
    </xf>
    <xf numFmtId="0" fontId="35" fillId="27" borderId="10" xfId="0" applyFont="1" applyFill="1" applyBorder="1" applyAlignment="1" applyProtection="1">
      <alignment vertical="center"/>
      <protection/>
    </xf>
    <xf numFmtId="0" fontId="35" fillId="27" borderId="10" xfId="0" applyFont="1" applyFill="1" applyBorder="1" applyAlignment="1" applyProtection="1">
      <alignment horizontal="center" vertical="center"/>
      <protection/>
    </xf>
    <xf numFmtId="0" fontId="41" fillId="32" borderId="0" xfId="0" applyFont="1" applyFill="1" applyAlignment="1">
      <alignment vertical="center"/>
    </xf>
    <xf numFmtId="0" fontId="17" fillId="32" borderId="0" xfId="0" applyFont="1" applyFill="1" applyAlignment="1">
      <alignment horizontal="center" vertical="center"/>
    </xf>
    <xf numFmtId="0" fontId="19" fillId="0" borderId="24" xfId="0" applyFont="1" applyBorder="1" applyAlignment="1" applyProtection="1">
      <alignment horizontal="left" vertical="center" indent="1"/>
      <protection locked="0"/>
    </xf>
    <xf numFmtId="0" fontId="19" fillId="32" borderId="0" xfId="0" applyFont="1" applyFill="1" applyAlignment="1">
      <alignment horizontal="center" vertical="center"/>
    </xf>
    <xf numFmtId="0" fontId="0" fillId="32" borderId="0" xfId="0" applyFill="1" applyAlignment="1">
      <alignment vertical="center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38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38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36" fillId="35" borderId="25" xfId="0" applyFont="1" applyFill="1" applyBorder="1" applyAlignment="1">
      <alignment horizontal="center" vertical="center"/>
    </xf>
    <xf numFmtId="176" fontId="36" fillId="35" borderId="26" xfId="0" applyNumberFormat="1" applyFont="1" applyFill="1" applyBorder="1" applyAlignment="1">
      <alignment vertical="center"/>
    </xf>
    <xf numFmtId="0" fontId="36" fillId="35" borderId="26" xfId="0" applyFont="1" applyFill="1" applyBorder="1" applyAlignment="1">
      <alignment horizontal="center" vertical="center"/>
    </xf>
    <xf numFmtId="0" fontId="36" fillId="35" borderId="26" xfId="0" applyFont="1" applyFill="1" applyBorder="1" applyAlignment="1">
      <alignment vertical="center"/>
    </xf>
    <xf numFmtId="187" fontId="36" fillId="35" borderId="26" xfId="49" applyNumberFormat="1" applyFont="1" applyFill="1" applyBorder="1" applyAlignment="1">
      <alignment horizontal="right" vertical="center"/>
    </xf>
    <xf numFmtId="0" fontId="36" fillId="35" borderId="27" xfId="0" applyFont="1" applyFill="1" applyBorder="1" applyAlignment="1">
      <alignment vertical="center"/>
    </xf>
    <xf numFmtId="0" fontId="36" fillId="3" borderId="25" xfId="0" applyFont="1" applyFill="1" applyBorder="1" applyAlignment="1">
      <alignment horizontal="center" vertical="center"/>
    </xf>
    <xf numFmtId="176" fontId="36" fillId="3" borderId="26" xfId="0" applyNumberFormat="1" applyFont="1" applyFill="1" applyBorder="1" applyAlignment="1">
      <alignment vertical="center"/>
    </xf>
    <xf numFmtId="0" fontId="36" fillId="3" borderId="26" xfId="0" applyFont="1" applyFill="1" applyBorder="1" applyAlignment="1">
      <alignment horizontal="center" vertical="center"/>
    </xf>
    <xf numFmtId="0" fontId="36" fillId="3" borderId="26" xfId="0" applyFont="1" applyFill="1" applyBorder="1" applyAlignment="1">
      <alignment vertical="center"/>
    </xf>
    <xf numFmtId="187" fontId="37" fillId="3" borderId="26" xfId="49" applyNumberFormat="1" applyFont="1" applyFill="1" applyBorder="1" applyAlignment="1">
      <alignment vertical="center"/>
    </xf>
    <xf numFmtId="0" fontId="36" fillId="3" borderId="27" xfId="0" applyFont="1" applyFill="1" applyBorder="1" applyAlignment="1">
      <alignment vertical="center"/>
    </xf>
    <xf numFmtId="49" fontId="35" fillId="27" borderId="28" xfId="0" applyNumberFormat="1" applyFont="1" applyFill="1" applyBorder="1" applyAlignment="1" applyProtection="1">
      <alignment vertical="center"/>
      <protection/>
    </xf>
    <xf numFmtId="0" fontId="35" fillId="27" borderId="28" xfId="0" applyFont="1" applyFill="1" applyBorder="1" applyAlignment="1" applyProtection="1">
      <alignment horizontal="center" vertical="center"/>
      <protection/>
    </xf>
    <xf numFmtId="186" fontId="34" fillId="27" borderId="28" xfId="0" applyNumberFormat="1" applyFont="1" applyFill="1" applyBorder="1" applyAlignment="1" applyProtection="1">
      <alignment horizontal="right" vertical="center"/>
      <protection locked="0"/>
    </xf>
    <xf numFmtId="0" fontId="34" fillId="27" borderId="28" xfId="0" applyFont="1" applyFill="1" applyBorder="1" applyAlignment="1" applyProtection="1">
      <alignment horizontal="center" vertical="center"/>
      <protection locked="0"/>
    </xf>
    <xf numFmtId="49" fontId="35" fillId="27" borderId="28" xfId="0" applyNumberFormat="1" applyFont="1" applyFill="1" applyBorder="1" applyAlignment="1" applyProtection="1">
      <alignment horizontal="right" vertical="center"/>
      <protection/>
    </xf>
    <xf numFmtId="49" fontId="5" fillId="27" borderId="28" xfId="0" applyNumberFormat="1" applyFont="1" applyFill="1" applyBorder="1" applyAlignment="1" applyProtection="1">
      <alignment horizontal="right" vertical="center"/>
      <protection hidden="1"/>
    </xf>
    <xf numFmtId="186" fontId="4" fillId="27" borderId="28" xfId="0" applyNumberFormat="1" applyFont="1" applyFill="1" applyBorder="1" applyAlignment="1" applyProtection="1">
      <alignment horizontal="right" vertical="center"/>
      <protection locked="0"/>
    </xf>
    <xf numFmtId="0" fontId="33" fillId="27" borderId="28" xfId="0" applyFont="1" applyFill="1" applyBorder="1" applyAlignment="1">
      <alignment horizontal="center" vertical="center"/>
    </xf>
    <xf numFmtId="49" fontId="4" fillId="27" borderId="28" xfId="0" applyNumberFormat="1" applyFont="1" applyFill="1" applyBorder="1" applyAlignment="1" applyProtection="1">
      <alignment horizontal="right" vertical="center"/>
      <protection locked="0"/>
    </xf>
    <xf numFmtId="0" fontId="4" fillId="27" borderId="28" xfId="0" applyFont="1" applyFill="1" applyBorder="1" applyAlignment="1" applyProtection="1">
      <alignment horizontal="center" vertical="center"/>
      <protection locked="0"/>
    </xf>
    <xf numFmtId="0" fontId="45" fillId="0" borderId="0" xfId="0" applyFont="1" applyAlignment="1">
      <alignment vertical="center"/>
    </xf>
    <xf numFmtId="38" fontId="36" fillId="0" borderId="29" xfId="49" applyFont="1" applyFill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vertical="top"/>
      <protection hidden="1"/>
    </xf>
    <xf numFmtId="49" fontId="5" fillId="27" borderId="10" xfId="0" applyNumberFormat="1" applyFont="1" applyFill="1" applyBorder="1" applyAlignment="1">
      <alignment vertical="center"/>
    </xf>
    <xf numFmtId="0" fontId="4" fillId="27" borderId="30" xfId="0" applyFont="1" applyFill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24" fillId="0" borderId="32" xfId="0" applyFont="1" applyFill="1" applyBorder="1" applyAlignment="1" applyProtection="1">
      <alignment horizontal="right" vertical="center" indent="1"/>
      <protection locked="0"/>
    </xf>
    <xf numFmtId="0" fontId="24" fillId="0" borderId="33" xfId="0" applyFont="1" applyFill="1" applyBorder="1" applyAlignment="1" applyProtection="1">
      <alignment horizontal="right" vertical="center" indent="1"/>
      <protection locked="0"/>
    </xf>
    <xf numFmtId="0" fontId="24" fillId="0" borderId="33" xfId="0" applyFont="1" applyFill="1" applyBorder="1" applyAlignment="1" applyProtection="1">
      <alignment horizontal="right" vertical="center" indent="1" shrinkToFit="1"/>
      <protection locked="0"/>
    </xf>
    <xf numFmtId="0" fontId="24" fillId="0" borderId="34" xfId="0" applyFont="1" applyFill="1" applyBorder="1" applyAlignment="1" applyProtection="1">
      <alignment horizontal="right" vertical="center" indent="1"/>
      <protection locked="0"/>
    </xf>
    <xf numFmtId="0" fontId="24" fillId="0" borderId="32" xfId="0" applyFont="1" applyBorder="1" applyAlignment="1" applyProtection="1">
      <alignment horizontal="right" vertical="center" indent="1"/>
      <protection locked="0"/>
    </xf>
    <xf numFmtId="0" fontId="24" fillId="0" borderId="33" xfId="0" applyFont="1" applyBorder="1" applyAlignment="1" applyProtection="1">
      <alignment horizontal="right" vertical="center" indent="1" shrinkToFit="1"/>
      <protection locked="0"/>
    </xf>
    <xf numFmtId="0" fontId="24" fillId="0" borderId="33" xfId="0" applyFont="1" applyBorder="1" applyAlignment="1" applyProtection="1">
      <alignment horizontal="right" vertical="center" indent="1"/>
      <protection locked="0"/>
    </xf>
    <xf numFmtId="0" fontId="24" fillId="0" borderId="34" xfId="0" applyFont="1" applyBorder="1" applyAlignment="1" applyProtection="1">
      <alignment horizontal="right" vertical="center" indent="1"/>
      <protection locked="0"/>
    </xf>
    <xf numFmtId="0" fontId="12" fillId="32" borderId="35" xfId="0" applyFont="1" applyFill="1" applyBorder="1" applyAlignment="1">
      <alignment horizontal="left" vertical="center" wrapText="1"/>
    </xf>
    <xf numFmtId="0" fontId="19" fillId="32" borderId="35" xfId="0" applyFont="1" applyFill="1" applyBorder="1" applyAlignment="1">
      <alignment vertical="center"/>
    </xf>
    <xf numFmtId="0" fontId="19" fillId="32" borderId="36" xfId="0" applyFont="1" applyFill="1" applyBorder="1" applyAlignment="1">
      <alignment vertical="center"/>
    </xf>
    <xf numFmtId="0" fontId="12" fillId="32" borderId="37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9" fillId="32" borderId="0" xfId="0" applyFont="1" applyFill="1" applyBorder="1" applyAlignment="1">
      <alignment vertical="center"/>
    </xf>
    <xf numFmtId="0" fontId="19" fillId="32" borderId="38" xfId="0" applyFont="1" applyFill="1" applyBorder="1" applyAlignment="1">
      <alignment vertical="center"/>
    </xf>
    <xf numFmtId="0" fontId="12" fillId="32" borderId="39" xfId="0" applyFont="1" applyFill="1" applyBorder="1" applyAlignment="1">
      <alignment/>
    </xf>
    <xf numFmtId="0" fontId="12" fillId="32" borderId="40" xfId="0" applyFont="1" applyFill="1" applyBorder="1" applyAlignment="1">
      <alignment/>
    </xf>
    <xf numFmtId="0" fontId="19" fillId="32" borderId="40" xfId="0" applyFont="1" applyFill="1" applyBorder="1" applyAlignment="1">
      <alignment vertical="center"/>
    </xf>
    <xf numFmtId="0" fontId="19" fillId="32" borderId="41" xfId="0" applyFont="1" applyFill="1" applyBorder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vertical="center" shrinkToFit="1"/>
      <protection locked="0"/>
    </xf>
    <xf numFmtId="0" fontId="34" fillId="0" borderId="10" xfId="0" applyFont="1" applyFill="1" applyBorder="1" applyAlignment="1" applyProtection="1">
      <alignment vertical="center" shrinkToFit="1"/>
      <protection locked="0"/>
    </xf>
    <xf numFmtId="0" fontId="48" fillId="35" borderId="10" xfId="0" applyFont="1" applyFill="1" applyBorder="1" applyAlignment="1">
      <alignment horizontal="center" vertical="center"/>
    </xf>
    <xf numFmtId="0" fontId="48" fillId="32" borderId="10" xfId="0" applyFont="1" applyFill="1" applyBorder="1" applyAlignment="1">
      <alignment horizontal="center" vertical="center"/>
    </xf>
    <xf numFmtId="0" fontId="19" fillId="27" borderId="42" xfId="0" applyFont="1" applyFill="1" applyBorder="1" applyAlignment="1" applyProtection="1">
      <alignment horizontal="left" vertical="center" indent="1"/>
      <protection/>
    </xf>
    <xf numFmtId="0" fontId="4" fillId="27" borderId="28" xfId="0" applyFont="1" applyFill="1" applyBorder="1" applyAlignment="1" applyProtection="1">
      <alignment vertical="center"/>
      <protection locked="0"/>
    </xf>
    <xf numFmtId="0" fontId="5" fillId="27" borderId="28" xfId="0" applyFont="1" applyFill="1" applyBorder="1" applyAlignment="1" applyProtection="1">
      <alignment vertical="center"/>
      <protection locked="0"/>
    </xf>
    <xf numFmtId="0" fontId="34" fillId="27" borderId="28" xfId="0" applyFont="1" applyFill="1" applyBorder="1" applyAlignment="1" applyProtection="1">
      <alignment vertical="center"/>
      <protection locked="0"/>
    </xf>
    <xf numFmtId="0" fontId="35" fillId="27" borderId="28" xfId="0" applyFont="1" applyFill="1" applyBorder="1" applyAlignment="1" applyProtection="1">
      <alignment vertical="center"/>
      <protection locked="0"/>
    </xf>
    <xf numFmtId="0" fontId="40" fillId="0" borderId="10" xfId="0" applyFont="1" applyBorder="1" applyAlignment="1" applyProtection="1">
      <alignment horizontal="left" vertical="center" indent="1"/>
      <protection locked="0"/>
    </xf>
    <xf numFmtId="0" fontId="31" fillId="31" borderId="0" xfId="0" applyFont="1" applyFill="1" applyBorder="1" applyAlignment="1">
      <alignment horizontal="left" vertical="top" wrapText="1"/>
    </xf>
    <xf numFmtId="0" fontId="25" fillId="0" borderId="43" xfId="0" applyFont="1" applyBorder="1" applyAlignment="1">
      <alignment horizontal="left" vertical="center" wrapText="1" indent="2"/>
    </xf>
    <xf numFmtId="0" fontId="25" fillId="0" borderId="35" xfId="0" applyFont="1" applyBorder="1" applyAlignment="1">
      <alignment horizontal="left" vertical="center" wrapText="1" indent="2"/>
    </xf>
    <xf numFmtId="0" fontId="25" fillId="0" borderId="36" xfId="0" applyFont="1" applyBorder="1" applyAlignment="1">
      <alignment horizontal="left" vertical="center" wrapText="1" indent="2"/>
    </xf>
    <xf numFmtId="0" fontId="25" fillId="0" borderId="37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38" xfId="0" applyFont="1" applyBorder="1" applyAlignment="1">
      <alignment horizontal="left" vertical="center" wrapText="1" indent="2"/>
    </xf>
    <xf numFmtId="0" fontId="25" fillId="0" borderId="39" xfId="0" applyFont="1" applyBorder="1" applyAlignment="1">
      <alignment horizontal="left" vertical="center" wrapText="1" indent="2"/>
    </xf>
    <xf numFmtId="0" fontId="25" fillId="0" borderId="40" xfId="0" applyFont="1" applyBorder="1" applyAlignment="1">
      <alignment horizontal="left" vertical="center" wrapText="1" indent="2"/>
    </xf>
    <xf numFmtId="0" fontId="25" fillId="0" borderId="41" xfId="0" applyFont="1" applyBorder="1" applyAlignment="1">
      <alignment horizontal="left" vertical="center" wrapText="1" indent="2"/>
    </xf>
    <xf numFmtId="0" fontId="8" fillId="32" borderId="0" xfId="0" applyFont="1" applyFill="1" applyAlignment="1">
      <alignment horizontal="center" vertical="center"/>
    </xf>
    <xf numFmtId="0" fontId="12" fillId="32" borderId="43" xfId="0" applyFont="1" applyFill="1" applyBorder="1" applyAlignment="1">
      <alignment horizontal="left" vertical="center" wrapText="1"/>
    </xf>
    <xf numFmtId="0" fontId="12" fillId="32" borderId="35" xfId="0" applyFont="1" applyFill="1" applyBorder="1" applyAlignment="1">
      <alignment horizontal="left" vertical="center" wrapText="1"/>
    </xf>
    <xf numFmtId="0" fontId="20" fillId="3" borderId="0" xfId="0" applyFont="1" applyFill="1" applyAlignment="1">
      <alignment horizontal="center" vertical="center"/>
    </xf>
    <xf numFmtId="0" fontId="14" fillId="32" borderId="0" xfId="0" applyFont="1" applyFill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12" fillId="0" borderId="44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32" borderId="10" xfId="0" applyFont="1" applyFill="1" applyBorder="1" applyAlignment="1" applyProtection="1">
      <alignment horizontal="center" vertical="center"/>
      <protection hidden="1"/>
    </xf>
    <xf numFmtId="0" fontId="12" fillId="0" borderId="44" xfId="0" applyFont="1" applyBorder="1" applyAlignment="1" applyProtection="1">
      <alignment horizontal="left" vertical="center" indent="1"/>
      <protection hidden="1"/>
    </xf>
    <xf numFmtId="0" fontId="12" fillId="0" borderId="27" xfId="0" applyFont="1" applyBorder="1" applyAlignment="1" applyProtection="1">
      <alignment horizontal="left" vertical="center" indent="1"/>
      <protection hidden="1"/>
    </xf>
    <xf numFmtId="0" fontId="42" fillId="0" borderId="35" xfId="0" applyFont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9" fillId="0" borderId="44" xfId="0" applyFont="1" applyBorder="1" applyAlignment="1" applyProtection="1">
      <alignment horizontal="center" vertical="center"/>
      <protection hidden="1"/>
    </xf>
    <xf numFmtId="0" fontId="29" fillId="0" borderId="27" xfId="0" applyFont="1" applyBorder="1" applyAlignment="1" applyProtection="1">
      <alignment horizontal="center" vertical="center"/>
      <protection hidden="1"/>
    </xf>
    <xf numFmtId="0" fontId="11" fillId="0" borderId="44" xfId="0" applyFont="1" applyBorder="1" applyAlignment="1" applyProtection="1">
      <alignment horizontal="left" vertical="center"/>
      <protection hidden="1" locked="0"/>
    </xf>
    <xf numFmtId="0" fontId="11" fillId="0" borderId="26" xfId="0" applyFont="1" applyBorder="1" applyAlignment="1" applyProtection="1">
      <alignment horizontal="left" vertical="center"/>
      <protection hidden="1" locked="0"/>
    </xf>
    <xf numFmtId="0" fontId="11" fillId="0" borderId="27" xfId="0" applyFont="1" applyBorder="1" applyAlignment="1" applyProtection="1">
      <alignment horizontal="left" vertical="center"/>
      <protection hidden="1" locked="0"/>
    </xf>
    <xf numFmtId="0" fontId="30" fillId="36" borderId="0" xfId="0" applyFont="1" applyFill="1" applyAlignment="1" applyProtection="1">
      <alignment horizontal="center" vertical="center"/>
      <protection hidden="1"/>
    </xf>
    <xf numFmtId="187" fontId="2" fillId="0" borderId="0" xfId="0" applyNumberFormat="1" applyFont="1" applyAlignment="1">
      <alignment horizontal="right" vertical="center"/>
    </xf>
    <xf numFmtId="0" fontId="2" fillId="32" borderId="10" xfId="0" applyFont="1" applyFill="1" applyBorder="1" applyAlignment="1">
      <alignment horizontal="center" vertical="center"/>
    </xf>
    <xf numFmtId="0" fontId="30" fillId="19" borderId="0" xfId="0" applyFont="1" applyFill="1" applyAlignment="1">
      <alignment horizontal="center" vertical="center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187" fontId="2" fillId="0" borderId="0" xfId="0" applyNumberFormat="1" applyFont="1" applyAlignment="1">
      <alignment vertical="center"/>
    </xf>
    <xf numFmtId="0" fontId="12" fillId="0" borderId="4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39" fillId="0" borderId="44" xfId="0" applyFont="1" applyBorder="1" applyAlignment="1" applyProtection="1">
      <alignment horizontal="left" vertical="center"/>
      <protection hidden="1" locked="0"/>
    </xf>
    <xf numFmtId="0" fontId="39" fillId="0" borderId="26" xfId="0" applyFont="1" applyBorder="1" applyAlignment="1" applyProtection="1">
      <alignment horizontal="left" vertical="center"/>
      <protection hidden="1" locked="0"/>
    </xf>
    <xf numFmtId="0" fontId="39" fillId="0" borderId="27" xfId="0" applyFont="1" applyBorder="1" applyAlignment="1" applyProtection="1">
      <alignment horizontal="left" vertical="center"/>
      <protection hidden="1" locked="0"/>
    </xf>
    <xf numFmtId="0" fontId="32" fillId="0" borderId="44" xfId="0" applyFont="1" applyBorder="1" applyAlignment="1">
      <alignment horizontal="left" vertical="center" indent="1"/>
    </xf>
    <xf numFmtId="0" fontId="32" fillId="0" borderId="27" xfId="0" applyFont="1" applyBorder="1" applyAlignment="1">
      <alignment horizontal="left" vertical="center" indent="1"/>
    </xf>
    <xf numFmtId="0" fontId="42" fillId="0" borderId="35" xfId="0" applyFont="1" applyBorder="1" applyAlignment="1">
      <alignment horizontal="center" vertical="top"/>
    </xf>
    <xf numFmtId="0" fontId="11" fillId="0" borderId="24" xfId="0" applyFont="1" applyBorder="1" applyAlignment="1" applyProtection="1">
      <alignment horizontal="left" indent="1"/>
      <protection hidden="1"/>
    </xf>
    <xf numFmtId="0" fontId="12" fillId="0" borderId="45" xfId="0" applyFont="1" applyFill="1" applyBorder="1" applyAlignment="1" applyProtection="1">
      <alignment horizontal="center" vertical="center"/>
      <protection hidden="1"/>
    </xf>
    <xf numFmtId="0" fontId="12" fillId="0" borderId="46" xfId="0" applyFont="1" applyFill="1" applyBorder="1" applyAlignment="1" applyProtection="1">
      <alignment horizontal="center" vertical="center"/>
      <protection hidden="1"/>
    </xf>
    <xf numFmtId="0" fontId="12" fillId="0" borderId="47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B1:S57"/>
  <sheetViews>
    <sheetView showGridLines="0" zoomScale="80" zoomScaleNormal="80" zoomScaleSheetLayoutView="80" zoomScalePageLayoutView="0" workbookViewId="0" topLeftCell="A1">
      <selection activeCell="S18" sqref="S18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4" width="6.875" style="4" customWidth="1"/>
    <col min="15" max="16384" width="6.125" style="4" customWidth="1"/>
  </cols>
  <sheetData>
    <row r="1" spans="2:17" ht="27" customHeight="1">
      <c r="B1" s="187" t="s">
        <v>319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</row>
    <row r="2" ht="12" customHeight="1" thickBot="1"/>
    <row r="3" spans="2:17" ht="7.5" customHeight="1">
      <c r="B3" s="178" t="s">
        <v>320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80"/>
    </row>
    <row r="4" spans="2:17" ht="18.75" customHeight="1">
      <c r="B4" s="181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3"/>
    </row>
    <row r="5" spans="2:17" ht="18.75" customHeight="1">
      <c r="B5" s="181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3"/>
    </row>
    <row r="6" spans="2:17" ht="8.25" customHeight="1" thickBot="1">
      <c r="B6" s="184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6"/>
    </row>
    <row r="7" spans="2:11" ht="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2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177" t="s">
        <v>233</v>
      </c>
      <c r="C9" s="177"/>
      <c r="D9" s="177"/>
      <c r="E9" s="177"/>
      <c r="F9" s="177"/>
      <c r="G9" s="177"/>
      <c r="H9" s="177"/>
      <c r="I9" s="177"/>
      <c r="J9" s="177"/>
      <c r="K9" s="177"/>
    </row>
    <row r="10" spans="2:11" ht="12.75" thickBot="1"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2:19" ht="17.25" customHeight="1">
      <c r="B11" s="188" t="s">
        <v>349</v>
      </c>
      <c r="C11" s="189"/>
      <c r="D11" s="189"/>
      <c r="E11" s="189"/>
      <c r="F11" s="189"/>
      <c r="G11" s="154"/>
      <c r="H11" s="154"/>
      <c r="I11" s="154"/>
      <c r="J11" s="154"/>
      <c r="K11" s="154"/>
      <c r="L11" s="155"/>
      <c r="M11" s="155"/>
      <c r="N11" s="155"/>
      <c r="O11" s="155"/>
      <c r="P11" s="155"/>
      <c r="Q11" s="156"/>
      <c r="R11" s="65"/>
      <c r="S11" s="65"/>
    </row>
    <row r="12" spans="2:19" ht="15.75" customHeight="1">
      <c r="B12" s="157" t="s">
        <v>344</v>
      </c>
      <c r="C12" s="158"/>
      <c r="D12" s="158"/>
      <c r="E12" s="158"/>
      <c r="F12" s="158"/>
      <c r="G12" s="158"/>
      <c r="H12" s="159"/>
      <c r="I12" s="159"/>
      <c r="J12" s="159"/>
      <c r="K12" s="159"/>
      <c r="L12" s="159"/>
      <c r="M12" s="159"/>
      <c r="N12" s="159"/>
      <c r="O12" s="159"/>
      <c r="P12" s="159"/>
      <c r="Q12" s="160"/>
      <c r="R12" s="65"/>
      <c r="S12" s="65"/>
    </row>
    <row r="13" spans="2:19" ht="15.75" customHeight="1">
      <c r="B13" s="157" t="s">
        <v>350</v>
      </c>
      <c r="C13" s="158"/>
      <c r="D13" s="158"/>
      <c r="E13" s="158"/>
      <c r="F13" s="158"/>
      <c r="G13" s="158"/>
      <c r="H13" s="159"/>
      <c r="I13" s="159"/>
      <c r="J13" s="159"/>
      <c r="K13" s="159"/>
      <c r="L13" s="159"/>
      <c r="M13" s="159"/>
      <c r="N13" s="159"/>
      <c r="O13" s="159"/>
      <c r="P13" s="159"/>
      <c r="Q13" s="160"/>
      <c r="R13" s="65"/>
      <c r="S13" s="65"/>
    </row>
    <row r="14" spans="2:19" ht="15.75" customHeight="1">
      <c r="B14" s="157" t="s">
        <v>227</v>
      </c>
      <c r="C14" s="158"/>
      <c r="D14" s="158"/>
      <c r="E14" s="158"/>
      <c r="F14" s="158"/>
      <c r="G14" s="158"/>
      <c r="H14" s="159"/>
      <c r="I14" s="159"/>
      <c r="J14" s="159"/>
      <c r="K14" s="159"/>
      <c r="L14" s="159"/>
      <c r="M14" s="159"/>
      <c r="N14" s="159"/>
      <c r="O14" s="159"/>
      <c r="P14" s="159"/>
      <c r="Q14" s="160"/>
      <c r="R14" s="65"/>
      <c r="S14" s="65"/>
    </row>
    <row r="15" spans="2:19" ht="15.75" customHeight="1">
      <c r="B15" s="157" t="s">
        <v>345</v>
      </c>
      <c r="C15" s="158"/>
      <c r="D15" s="158"/>
      <c r="E15" s="158"/>
      <c r="F15" s="158"/>
      <c r="G15" s="158"/>
      <c r="H15" s="159"/>
      <c r="I15" s="159"/>
      <c r="J15" s="159"/>
      <c r="K15" s="159"/>
      <c r="L15" s="159"/>
      <c r="M15" s="159"/>
      <c r="N15" s="159"/>
      <c r="O15" s="159"/>
      <c r="P15" s="159"/>
      <c r="Q15" s="160"/>
      <c r="R15" s="65"/>
      <c r="S15" s="65"/>
    </row>
    <row r="16" spans="2:19" ht="15.75" customHeight="1">
      <c r="B16" s="157" t="s">
        <v>346</v>
      </c>
      <c r="C16" s="158"/>
      <c r="D16" s="158"/>
      <c r="E16" s="158"/>
      <c r="F16" s="158"/>
      <c r="G16" s="158"/>
      <c r="H16" s="159"/>
      <c r="I16" s="159"/>
      <c r="J16" s="159"/>
      <c r="K16" s="159"/>
      <c r="L16" s="159"/>
      <c r="M16" s="159"/>
      <c r="N16" s="159"/>
      <c r="O16" s="159"/>
      <c r="P16" s="159"/>
      <c r="Q16" s="160"/>
      <c r="R16" s="65"/>
      <c r="S16" s="65"/>
    </row>
    <row r="17" spans="2:19" ht="15.75" customHeight="1">
      <c r="B17" s="157" t="s">
        <v>232</v>
      </c>
      <c r="C17" s="158"/>
      <c r="D17" s="158"/>
      <c r="E17" s="158"/>
      <c r="F17" s="158"/>
      <c r="G17" s="158"/>
      <c r="H17" s="159"/>
      <c r="I17" s="159"/>
      <c r="J17" s="159"/>
      <c r="K17" s="159"/>
      <c r="L17" s="159"/>
      <c r="M17" s="159"/>
      <c r="N17" s="159"/>
      <c r="O17" s="159"/>
      <c r="P17" s="159"/>
      <c r="Q17" s="160"/>
      <c r="R17" s="65"/>
      <c r="S17" s="65"/>
    </row>
    <row r="18" spans="2:19" ht="15.75" customHeight="1">
      <c r="B18" s="157" t="s">
        <v>348</v>
      </c>
      <c r="C18" s="158"/>
      <c r="D18" s="158"/>
      <c r="E18" s="158"/>
      <c r="F18" s="158"/>
      <c r="G18" s="158"/>
      <c r="H18" s="159"/>
      <c r="I18" s="159"/>
      <c r="J18" s="159"/>
      <c r="K18" s="159"/>
      <c r="L18" s="159"/>
      <c r="M18" s="159"/>
      <c r="N18" s="159"/>
      <c r="O18" s="159"/>
      <c r="P18" s="159"/>
      <c r="Q18" s="160"/>
      <c r="R18" s="65"/>
      <c r="S18" s="65"/>
    </row>
    <row r="19" spans="2:19" ht="15.75" customHeight="1" thickBot="1">
      <c r="B19" s="161" t="s">
        <v>347</v>
      </c>
      <c r="C19" s="162"/>
      <c r="D19" s="162"/>
      <c r="E19" s="162"/>
      <c r="F19" s="162"/>
      <c r="G19" s="162"/>
      <c r="H19" s="163"/>
      <c r="I19" s="163"/>
      <c r="J19" s="163"/>
      <c r="K19" s="163"/>
      <c r="L19" s="163"/>
      <c r="M19" s="163"/>
      <c r="N19" s="163"/>
      <c r="O19" s="163"/>
      <c r="P19" s="163"/>
      <c r="Q19" s="164"/>
      <c r="R19" s="65"/>
      <c r="S19" s="65"/>
    </row>
    <row r="20" spans="2:19" ht="14.25">
      <c r="B20" s="68"/>
      <c r="C20" s="66"/>
      <c r="D20" s="66"/>
      <c r="E20" s="66"/>
      <c r="F20" s="66"/>
      <c r="G20" s="66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</row>
    <row r="21" spans="2:7" ht="12">
      <c r="B21" s="13"/>
      <c r="C21" s="12"/>
      <c r="D21" s="12"/>
      <c r="E21" s="12"/>
      <c r="F21" s="12"/>
      <c r="G21" s="12"/>
    </row>
    <row r="22" spans="2:7" ht="18.75">
      <c r="B22" s="15" t="s">
        <v>228</v>
      </c>
      <c r="C22" s="12"/>
      <c r="D22" s="12"/>
      <c r="E22" s="12"/>
      <c r="F22" s="12"/>
      <c r="G22" s="12"/>
    </row>
    <row r="23" ht="12.75" thickBot="1"/>
    <row r="24" spans="2:13" ht="12.75" customHeight="1">
      <c r="B24" s="25" t="s">
        <v>197</v>
      </c>
      <c r="C24" s="25" t="s">
        <v>321</v>
      </c>
      <c r="D24" s="25" t="s">
        <v>198</v>
      </c>
      <c r="E24" s="35" t="s">
        <v>292</v>
      </c>
      <c r="F24" s="36" t="s">
        <v>302</v>
      </c>
      <c r="G24" s="37" t="s">
        <v>199</v>
      </c>
      <c r="H24" s="48" t="s">
        <v>226</v>
      </c>
      <c r="I24" s="28" t="s">
        <v>305</v>
      </c>
      <c r="J24" s="62" t="s">
        <v>226</v>
      </c>
      <c r="K24" s="29" t="s">
        <v>305</v>
      </c>
      <c r="L24" s="56" t="s">
        <v>298</v>
      </c>
      <c r="M24" s="55" t="s">
        <v>303</v>
      </c>
    </row>
    <row r="25" spans="2:13" ht="12.75" customHeight="1">
      <c r="B25" s="31" t="s">
        <v>224</v>
      </c>
      <c r="C25" s="32"/>
      <c r="D25" s="32" t="s">
        <v>289</v>
      </c>
      <c r="E25" s="32" t="s">
        <v>293</v>
      </c>
      <c r="F25" s="32" t="s">
        <v>342</v>
      </c>
      <c r="G25" s="33">
        <v>3</v>
      </c>
      <c r="H25" s="34" t="s">
        <v>225</v>
      </c>
      <c r="I25" s="143"/>
      <c r="J25" s="34" t="s">
        <v>299</v>
      </c>
      <c r="K25" s="143"/>
      <c r="L25" s="144"/>
      <c r="M25" s="145"/>
    </row>
    <row r="26" spans="2:13" ht="12.75" customHeight="1">
      <c r="B26" s="31" t="s">
        <v>224</v>
      </c>
      <c r="C26" s="32"/>
      <c r="D26" s="32" t="s">
        <v>290</v>
      </c>
      <c r="E26" s="32" t="s">
        <v>293</v>
      </c>
      <c r="F26" s="32" t="s">
        <v>343</v>
      </c>
      <c r="G26" s="33">
        <v>3</v>
      </c>
      <c r="H26" s="34" t="s">
        <v>338</v>
      </c>
      <c r="I26" s="143"/>
      <c r="J26" s="34"/>
      <c r="K26" s="143"/>
      <c r="L26" s="144"/>
      <c r="M26" s="145"/>
    </row>
    <row r="28" ht="6.75" customHeight="1"/>
    <row r="29" spans="2:9" ht="18.75">
      <c r="B29" s="16" t="s">
        <v>229</v>
      </c>
      <c r="C29" s="2"/>
      <c r="D29" s="2"/>
      <c r="E29" s="2"/>
      <c r="F29" s="2"/>
      <c r="G29" s="2"/>
      <c r="H29" s="2"/>
      <c r="I29" s="2"/>
    </row>
    <row r="30" spans="2:9" ht="12">
      <c r="B30" s="2"/>
      <c r="C30" s="2"/>
      <c r="D30" s="2"/>
      <c r="E30" s="2"/>
      <c r="F30" s="2"/>
      <c r="G30" s="2"/>
      <c r="H30" s="2"/>
      <c r="I30" s="2"/>
    </row>
    <row r="31" spans="2:11" ht="12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11" s="65" customFormat="1" ht="14.25">
      <c r="B32" s="17" t="s">
        <v>304</v>
      </c>
      <c r="C32" s="63"/>
      <c r="D32" s="63"/>
      <c r="E32" s="63"/>
      <c r="F32" s="63"/>
      <c r="G32" s="63"/>
      <c r="H32" s="64"/>
      <c r="I32" s="64"/>
      <c r="J32" s="64"/>
      <c r="K32" s="64"/>
    </row>
    <row r="33" spans="2:11" s="65" customFormat="1" ht="14.25">
      <c r="B33" s="63"/>
      <c r="C33" s="63"/>
      <c r="D33" s="63"/>
      <c r="E33" s="63"/>
      <c r="F33" s="63"/>
      <c r="G33" s="63"/>
      <c r="H33" s="66"/>
      <c r="I33" s="66"/>
      <c r="J33" s="66"/>
      <c r="K33" s="66"/>
    </row>
    <row r="34" spans="2:11" s="65" customFormat="1" ht="15.75" customHeight="1">
      <c r="B34" s="63" t="s">
        <v>307</v>
      </c>
      <c r="C34" s="63"/>
      <c r="D34" s="63"/>
      <c r="E34" s="63"/>
      <c r="F34" s="63"/>
      <c r="G34" s="63"/>
      <c r="H34" s="66"/>
      <c r="I34" s="66"/>
      <c r="J34" s="66"/>
      <c r="K34" s="66"/>
    </row>
    <row r="35" spans="2:11" s="65" customFormat="1" ht="14.25">
      <c r="B35" s="66"/>
      <c r="C35" s="63"/>
      <c r="D35" s="63"/>
      <c r="E35" s="63"/>
      <c r="F35" s="63"/>
      <c r="G35" s="63"/>
      <c r="H35" s="66"/>
      <c r="I35" s="66"/>
      <c r="J35" s="66"/>
      <c r="K35" s="66"/>
    </row>
    <row r="36" spans="2:11" s="65" customFormat="1" ht="11.25" customHeight="1">
      <c r="B36" s="63"/>
      <c r="C36" s="63"/>
      <c r="D36" s="63"/>
      <c r="E36" s="63"/>
      <c r="F36" s="63"/>
      <c r="G36" s="63"/>
      <c r="H36" s="66"/>
      <c r="I36" s="66"/>
      <c r="J36" s="66"/>
      <c r="K36" s="66"/>
    </row>
    <row r="37" spans="2:9" s="65" customFormat="1" ht="14.25">
      <c r="B37" s="17" t="s">
        <v>308</v>
      </c>
      <c r="C37" s="63"/>
      <c r="D37" s="63"/>
      <c r="E37" s="63"/>
      <c r="F37" s="63"/>
      <c r="G37" s="63"/>
      <c r="H37" s="63"/>
      <c r="I37" s="63"/>
    </row>
    <row r="38" spans="2:9" s="65" customFormat="1" ht="14.25">
      <c r="B38" s="63"/>
      <c r="C38" s="63"/>
      <c r="D38" s="63"/>
      <c r="E38" s="63"/>
      <c r="F38" s="63"/>
      <c r="G38" s="63"/>
      <c r="H38" s="63"/>
      <c r="I38" s="63"/>
    </row>
    <row r="39" spans="2:9" s="65" customFormat="1" ht="16.5" customHeight="1">
      <c r="B39" s="63" t="s">
        <v>274</v>
      </c>
      <c r="C39" s="63"/>
      <c r="D39" s="63"/>
      <c r="E39" s="63"/>
      <c r="F39" s="63"/>
      <c r="G39" s="63"/>
      <c r="H39" s="63"/>
      <c r="I39" s="63"/>
    </row>
    <row r="40" spans="2:11" s="65" customFormat="1" ht="14.25">
      <c r="B40" s="66"/>
      <c r="C40" s="66"/>
      <c r="D40" s="66"/>
      <c r="E40" s="66"/>
      <c r="F40" s="66"/>
      <c r="G40" s="66"/>
      <c r="H40" s="66"/>
      <c r="I40" s="66"/>
      <c r="J40" s="66"/>
      <c r="K40" s="66"/>
    </row>
    <row r="41" spans="2:11" s="65" customFormat="1" ht="14.25">
      <c r="B41" s="63"/>
      <c r="C41" s="66"/>
      <c r="D41" s="66"/>
      <c r="E41" s="66"/>
      <c r="F41" s="66"/>
      <c r="G41" s="66"/>
      <c r="H41" s="66"/>
      <c r="I41" s="66"/>
      <c r="J41" s="66"/>
      <c r="K41" s="66"/>
    </row>
    <row r="42" spans="2:11" s="65" customFormat="1" ht="14.25">
      <c r="B42" s="17" t="s">
        <v>322</v>
      </c>
      <c r="C42" s="63"/>
      <c r="D42" s="63"/>
      <c r="E42" s="63"/>
      <c r="F42" s="63"/>
      <c r="G42" s="63"/>
      <c r="H42" s="66"/>
      <c r="I42" s="66"/>
      <c r="J42" s="66"/>
      <c r="K42" s="66"/>
    </row>
    <row r="43" spans="2:9" s="65" customFormat="1" ht="14.25">
      <c r="B43" s="63"/>
      <c r="C43" s="63"/>
      <c r="D43" s="63"/>
      <c r="E43" s="63"/>
      <c r="F43" s="63"/>
      <c r="G43" s="63"/>
      <c r="H43" s="63"/>
      <c r="I43" s="63"/>
    </row>
    <row r="44" spans="2:9" s="65" customFormat="1" ht="16.5" customHeight="1">
      <c r="B44" s="63" t="s">
        <v>340</v>
      </c>
      <c r="C44" s="63"/>
      <c r="D44" s="63"/>
      <c r="E44" s="63"/>
      <c r="F44" s="63"/>
      <c r="G44" s="63"/>
      <c r="H44" s="63"/>
      <c r="I44" s="63"/>
    </row>
    <row r="45" spans="2:9" s="65" customFormat="1" ht="16.5" customHeight="1">
      <c r="B45" s="66" t="s">
        <v>341</v>
      </c>
      <c r="C45" s="63"/>
      <c r="D45" s="63"/>
      <c r="E45" s="63"/>
      <c r="F45" s="63"/>
      <c r="G45" s="63"/>
      <c r="H45" s="63"/>
      <c r="I45" s="63"/>
    </row>
    <row r="46" spans="2:9" s="65" customFormat="1" ht="14.25">
      <c r="B46" s="66"/>
      <c r="C46" s="63"/>
      <c r="D46" s="63"/>
      <c r="E46" s="63"/>
      <c r="F46" s="63"/>
      <c r="G46" s="63"/>
      <c r="H46" s="63"/>
      <c r="I46" s="63"/>
    </row>
    <row r="47" spans="2:9" s="65" customFormat="1" ht="14.25">
      <c r="B47" s="63"/>
      <c r="C47" s="63"/>
      <c r="D47" s="63"/>
      <c r="E47" s="63"/>
      <c r="F47" s="63"/>
      <c r="G47" s="63"/>
      <c r="H47" s="63"/>
      <c r="I47" s="63"/>
    </row>
    <row r="48" spans="2:9" s="65" customFormat="1" ht="14.25">
      <c r="B48" s="17" t="s">
        <v>323</v>
      </c>
      <c r="C48" s="63"/>
      <c r="D48" s="63"/>
      <c r="E48" s="63"/>
      <c r="F48" s="63"/>
      <c r="G48" s="63"/>
      <c r="H48" s="63"/>
      <c r="I48" s="63"/>
    </row>
    <row r="49" spans="2:9" s="65" customFormat="1" ht="14.25">
      <c r="B49" s="63"/>
      <c r="C49" s="63"/>
      <c r="D49" s="63"/>
      <c r="E49" s="63"/>
      <c r="F49" s="63"/>
      <c r="G49" s="63"/>
      <c r="H49" s="63"/>
      <c r="I49" s="63"/>
    </row>
    <row r="50" spans="2:9" s="65" customFormat="1" ht="16.5" customHeight="1">
      <c r="B50" s="63" t="s">
        <v>306</v>
      </c>
      <c r="C50" s="63"/>
      <c r="D50" s="63"/>
      <c r="E50" s="63"/>
      <c r="F50" s="63"/>
      <c r="G50" s="63"/>
      <c r="H50" s="63"/>
      <c r="I50" s="63"/>
    </row>
    <row r="51" spans="2:9" s="65" customFormat="1" ht="14.25">
      <c r="B51" s="63"/>
      <c r="C51" s="63"/>
      <c r="D51" s="63"/>
      <c r="E51" s="63"/>
      <c r="F51" s="63"/>
      <c r="G51" s="63"/>
      <c r="H51" s="63"/>
      <c r="I51" s="63"/>
    </row>
    <row r="52" spans="2:9" s="65" customFormat="1" ht="14.25">
      <c r="B52" s="63"/>
      <c r="C52" s="63"/>
      <c r="D52" s="63"/>
      <c r="E52" s="63"/>
      <c r="F52" s="63"/>
      <c r="G52" s="63"/>
      <c r="H52" s="63"/>
      <c r="I52" s="63"/>
    </row>
    <row r="53" spans="2:9" s="65" customFormat="1" ht="14.25">
      <c r="B53" s="17" t="s">
        <v>324</v>
      </c>
      <c r="C53" s="63"/>
      <c r="D53" s="63"/>
      <c r="E53" s="63"/>
      <c r="F53" s="63"/>
      <c r="G53" s="63"/>
      <c r="H53" s="63"/>
      <c r="I53" s="63"/>
    </row>
    <row r="54" spans="2:9" s="65" customFormat="1" ht="14.25">
      <c r="B54" s="63"/>
      <c r="C54" s="63"/>
      <c r="D54" s="63"/>
      <c r="E54" s="63"/>
      <c r="F54" s="63"/>
      <c r="G54" s="63"/>
      <c r="H54" s="63"/>
      <c r="I54" s="63"/>
    </row>
    <row r="55" spans="2:9" s="65" customFormat="1" ht="16.5" customHeight="1">
      <c r="B55" s="66" t="s">
        <v>296</v>
      </c>
      <c r="C55" s="63"/>
      <c r="D55" s="63"/>
      <c r="E55" s="63"/>
      <c r="F55" s="63"/>
      <c r="G55" s="63"/>
      <c r="H55" s="63"/>
      <c r="I55" s="63"/>
    </row>
    <row r="56" spans="2:9" s="65" customFormat="1" ht="16.5" customHeight="1">
      <c r="B56" s="67" t="s">
        <v>309</v>
      </c>
      <c r="C56" s="63"/>
      <c r="D56" s="63"/>
      <c r="E56" s="63"/>
      <c r="F56" s="63"/>
      <c r="G56" s="63"/>
      <c r="H56" s="63"/>
      <c r="I56" s="63"/>
    </row>
    <row r="57" spans="2:9" s="65" customFormat="1" ht="14.25">
      <c r="B57" s="63"/>
      <c r="C57" s="63"/>
      <c r="D57" s="63"/>
      <c r="E57" s="63"/>
      <c r="F57" s="63"/>
      <c r="G57" s="63"/>
      <c r="H57" s="63"/>
      <c r="I57" s="63"/>
    </row>
  </sheetData>
  <sheetProtection sheet="1" selectLockedCells="1"/>
  <mergeCells count="4">
    <mergeCell ref="B9:K9"/>
    <mergeCell ref="B3:Q6"/>
    <mergeCell ref="B1:Q1"/>
    <mergeCell ref="B11:F11"/>
  </mergeCells>
  <dataValidations count="1">
    <dataValidation allowBlank="1" showInputMessage="1" showErrorMessage="1" imeMode="halfKatakana" sqref="E25:E26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9"/>
  <sheetViews>
    <sheetView showGridLines="0" showRowColHeaders="0" tabSelected="1" zoomScalePageLayoutView="0" workbookViewId="0" topLeftCell="A1">
      <pane ySplit="19" topLeftCell="A20" activePane="bottomLeft" state="frozen"/>
      <selection pane="topLeft" activeCell="A1" sqref="A1"/>
      <selection pane="bottomLeft" activeCell="D5" sqref="D5"/>
    </sheetView>
  </sheetViews>
  <sheetFormatPr defaultColWidth="8.875" defaultRowHeight="13.5"/>
  <cols>
    <col min="1" max="1" width="7.75390625" style="0" customWidth="1"/>
    <col min="2" max="2" width="12.75390625" style="0" customWidth="1"/>
    <col min="3" max="3" width="11.125" style="0" customWidth="1"/>
    <col min="4" max="4" width="24.00390625" style="0" customWidth="1"/>
    <col min="5" max="5" width="7.00390625" style="0" customWidth="1"/>
    <col min="6" max="6" width="4.25390625" style="0" customWidth="1"/>
  </cols>
  <sheetData>
    <row r="1" spans="1:6" ht="27.75" customHeight="1">
      <c r="A1" s="190" t="s">
        <v>326</v>
      </c>
      <c r="B1" s="190"/>
      <c r="C1" s="190"/>
      <c r="D1" s="190"/>
      <c r="E1" s="190"/>
      <c r="F1" s="190"/>
    </row>
    <row r="2" spans="1:6" ht="24">
      <c r="A2" s="19"/>
      <c r="B2" s="19"/>
      <c r="C2" s="19"/>
      <c r="D2" s="19"/>
      <c r="E2" s="18"/>
      <c r="F2" s="18"/>
    </row>
    <row r="3" spans="2:4" ht="22.5" customHeight="1">
      <c r="B3" s="109" t="s">
        <v>332</v>
      </c>
      <c r="C3" s="108" t="s">
        <v>333</v>
      </c>
      <c r="D3" s="171"/>
    </row>
    <row r="4" ht="22.5" customHeight="1"/>
    <row r="5" spans="2:5" s="20" customFormat="1" ht="22.5" customHeight="1">
      <c r="B5" s="109" t="s">
        <v>332</v>
      </c>
      <c r="C5" s="108" t="s">
        <v>331</v>
      </c>
      <c r="D5" s="176"/>
      <c r="E5" s="140" t="s">
        <v>362</v>
      </c>
    </row>
    <row r="6" spans="1:5" s="20" customFormat="1" ht="22.5" customHeight="1">
      <c r="A6" s="22"/>
      <c r="B6" s="22"/>
      <c r="C6" s="21"/>
      <c r="D6" s="21"/>
      <c r="E6" s="20" t="s">
        <v>339</v>
      </c>
    </row>
    <row r="7" ht="22.5" customHeight="1">
      <c r="E7" t="s">
        <v>355</v>
      </c>
    </row>
    <row r="8" spans="1:4" ht="22.5" customHeight="1">
      <c r="A8" s="191" t="s">
        <v>327</v>
      </c>
      <c r="B8" s="191"/>
      <c r="C8" s="111" t="s">
        <v>329</v>
      </c>
      <c r="D8" s="110"/>
    </row>
    <row r="9" spans="1:4" ht="22.5" customHeight="1">
      <c r="A9" s="112"/>
      <c r="B9" s="112"/>
      <c r="C9" s="111" t="s">
        <v>328</v>
      </c>
      <c r="D9" s="110"/>
    </row>
  </sheetData>
  <sheetProtection sheet="1" selectLockedCells="1"/>
  <mergeCells count="2">
    <mergeCell ref="A1:F1"/>
    <mergeCell ref="A8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Q55"/>
  <sheetViews>
    <sheetView showGridLines="0" showRowColHeaders="0" showZeros="0" zoomScalePageLayoutView="0" workbookViewId="0" topLeftCell="A1">
      <pane xSplit="6" ySplit="9" topLeftCell="G10" activePane="bottomRight" state="frozen"/>
      <selection pane="topLeft" activeCell="N6" sqref="N6"/>
      <selection pane="topRight" activeCell="N6" sqref="N6"/>
      <selection pane="bottomLeft" activeCell="N6" sqref="N6"/>
      <selection pane="bottomRight" activeCell="C10" sqref="C10"/>
    </sheetView>
  </sheetViews>
  <sheetFormatPr defaultColWidth="9.00390625" defaultRowHeight="13.5"/>
  <cols>
    <col min="1" max="1" width="5.50390625" style="1" customWidth="1"/>
    <col min="2" max="2" width="7.125" style="1" customWidth="1"/>
    <col min="3" max="4" width="12.375" style="1" customWidth="1"/>
    <col min="5" max="5" width="10.625" style="2" customWidth="1"/>
    <col min="6" max="6" width="4.625" style="24" customWidth="1"/>
    <col min="7" max="7" width="10.25390625" style="1" customWidth="1"/>
    <col min="8" max="8" width="7.50390625" style="2" customWidth="1"/>
    <col min="9" max="9" width="10.25390625" style="2" customWidth="1"/>
    <col min="10" max="10" width="7.50390625" style="49" customWidth="1"/>
    <col min="11" max="12" width="4.25390625" style="2" customWidth="1"/>
    <col min="13" max="13" width="5.375" style="2" customWidth="1"/>
    <col min="14" max="14" width="9.00390625" style="2" customWidth="1"/>
    <col min="15" max="15" width="8.875" style="2" hidden="1" customWidth="1"/>
    <col min="16" max="16" width="12.375" style="0" hidden="1" customWidth="1"/>
    <col min="17" max="17" width="5.375" style="2" hidden="1" customWidth="1"/>
    <col min="18" max="52" width="8.875" style="2" customWidth="1"/>
    <col min="53" max="53" width="46.625" style="2" customWidth="1"/>
    <col min="54" max="16384" width="9.00390625" style="2" customWidth="1"/>
  </cols>
  <sheetData>
    <row r="1" spans="1:12" ht="24.75" customHeight="1" thickBot="1">
      <c r="A1" s="202" t="s">
        <v>312</v>
      </c>
      <c r="B1" s="203"/>
      <c r="C1" s="204" t="s">
        <v>337</v>
      </c>
      <c r="D1" s="205"/>
      <c r="E1" s="206"/>
      <c r="F1" s="57"/>
      <c r="G1" s="207" t="s">
        <v>360</v>
      </c>
      <c r="H1" s="207"/>
      <c r="J1" s="208">
        <f>J5+'女子'!J1</f>
        <v>0</v>
      </c>
      <c r="K1" s="208"/>
      <c r="L1" s="77"/>
    </row>
    <row r="2" spans="1:9" ht="14.25" customHeight="1" thickBot="1">
      <c r="A2" s="58"/>
      <c r="B2" s="58"/>
      <c r="C2" s="199">
        <f>IF(C1="","大会名が未入力です。","")</f>
      </c>
      <c r="D2" s="199"/>
      <c r="E2" s="199"/>
      <c r="F2" s="73"/>
      <c r="G2" s="58"/>
      <c r="H2" s="60"/>
      <c r="I2" s="78"/>
    </row>
    <row r="3" spans="1:12" ht="23.25" customHeight="1" thickBot="1">
      <c r="A3" s="193" t="s">
        <v>332</v>
      </c>
      <c r="B3" s="194"/>
      <c r="C3" s="197">
        <f>IF('申込必要事項(最初に入力)'!D5="","",'申込必要事項(最初に入力)'!D5)</f>
      </c>
      <c r="D3" s="198"/>
      <c r="E3" s="114"/>
      <c r="F3" s="115" t="s">
        <v>330</v>
      </c>
      <c r="G3" s="200">
        <f>IF('申込必要事項(最初に入力)'!D8="","",'申込必要事項(最初に入力)'!D8)</f>
      </c>
      <c r="H3" s="200"/>
      <c r="I3" s="201">
        <f>IF('申込必要事項(最初に入力)'!D9="","",'申込必要事項(最初に入力)'!D9)</f>
      </c>
      <c r="J3" s="201"/>
      <c r="K3" s="201"/>
      <c r="L3" s="201"/>
    </row>
    <row r="4" spans="1:12" ht="7.5" customHeight="1" thickBot="1">
      <c r="A4" s="84"/>
      <c r="B4" s="84"/>
      <c r="C4" s="85"/>
      <c r="D4" s="73"/>
      <c r="E4" s="73"/>
      <c r="F4" s="73"/>
      <c r="G4" s="58"/>
      <c r="H4" s="60"/>
      <c r="I4" s="60"/>
      <c r="J4" s="86"/>
      <c r="K4" s="86"/>
      <c r="L4" s="86"/>
    </row>
    <row r="5" spans="1:15" ht="19.5" customHeight="1" thickBot="1">
      <c r="A5" s="84"/>
      <c r="B5" s="84"/>
      <c r="C5" s="72"/>
      <c r="D5" s="118" t="s">
        <v>336</v>
      </c>
      <c r="E5" s="119">
        <f>SUM($Q$10:$Q$49)</f>
        <v>0</v>
      </c>
      <c r="F5" s="120" t="s">
        <v>315</v>
      </c>
      <c r="G5" s="120" t="s">
        <v>318</v>
      </c>
      <c r="H5" s="141">
        <v>300</v>
      </c>
      <c r="I5" s="121" t="s">
        <v>316</v>
      </c>
      <c r="J5" s="122">
        <f>IF(E5="","",E5*H5)</f>
        <v>0</v>
      </c>
      <c r="K5" s="123" t="s">
        <v>317</v>
      </c>
      <c r="L5" s="86"/>
      <c r="O5" s="2">
        <f>IF($C$3="","",$C$3)</f>
      </c>
    </row>
    <row r="6" spans="1:12" ht="16.5" customHeight="1">
      <c r="A6" s="84"/>
      <c r="B6" s="84"/>
      <c r="C6" s="85"/>
      <c r="D6" s="73"/>
      <c r="E6" s="73"/>
      <c r="F6" s="73"/>
      <c r="G6" s="58"/>
      <c r="H6" s="142"/>
      <c r="I6" s="60"/>
      <c r="J6" s="86"/>
      <c r="K6" s="86"/>
      <c r="L6" s="86"/>
    </row>
    <row r="7" spans="1:12" ht="15.75" customHeight="1">
      <c r="A7" s="58"/>
      <c r="B7" s="165"/>
      <c r="C7" s="58"/>
      <c r="D7" s="58"/>
      <c r="E7" s="60"/>
      <c r="F7" s="59"/>
      <c r="G7" s="195" t="s">
        <v>300</v>
      </c>
      <c r="H7" s="195"/>
      <c r="I7" s="196" t="s">
        <v>301</v>
      </c>
      <c r="J7" s="196"/>
      <c r="K7" s="192" t="s">
        <v>313</v>
      </c>
      <c r="L7" s="192"/>
    </row>
    <row r="8" spans="1:17" s="27" customFormat="1" ht="16.5" customHeight="1">
      <c r="A8" s="80" t="s">
        <v>197</v>
      </c>
      <c r="B8" s="80" t="s">
        <v>310</v>
      </c>
      <c r="C8" s="80" t="s">
        <v>311</v>
      </c>
      <c r="D8" s="80" t="s">
        <v>292</v>
      </c>
      <c r="E8" s="81" t="s">
        <v>302</v>
      </c>
      <c r="F8" s="80" t="s">
        <v>199</v>
      </c>
      <c r="G8" s="90" t="s">
        <v>226</v>
      </c>
      <c r="H8" s="91" t="s">
        <v>305</v>
      </c>
      <c r="I8" s="92" t="s">
        <v>226</v>
      </c>
      <c r="J8" s="93" t="s">
        <v>305</v>
      </c>
      <c r="K8" s="169" t="s">
        <v>351</v>
      </c>
      <c r="L8" s="169" t="s">
        <v>352</v>
      </c>
      <c r="M8" s="2"/>
      <c r="Q8" s="2"/>
    </row>
    <row r="9" spans="1:17" s="5" customFormat="1" ht="16.5" customHeight="1">
      <c r="A9" s="94" t="s">
        <v>224</v>
      </c>
      <c r="B9" s="75">
        <v>500</v>
      </c>
      <c r="C9" s="39" t="s">
        <v>290</v>
      </c>
      <c r="D9" s="39" t="s">
        <v>293</v>
      </c>
      <c r="E9" s="39" t="s">
        <v>358</v>
      </c>
      <c r="F9" s="95">
        <v>6</v>
      </c>
      <c r="G9" s="39" t="s">
        <v>335</v>
      </c>
      <c r="H9" s="135"/>
      <c r="I9" s="39"/>
      <c r="J9" s="135"/>
      <c r="K9" s="137"/>
      <c r="L9" s="137"/>
      <c r="M9" s="2"/>
      <c r="Q9" s="2"/>
    </row>
    <row r="10" spans="1:17" s="5" customFormat="1" ht="16.5" customHeight="1">
      <c r="A10" s="45">
        <v>1</v>
      </c>
      <c r="B10" s="172"/>
      <c r="C10" s="38"/>
      <c r="D10" s="38"/>
      <c r="E10" s="167"/>
      <c r="F10" s="96"/>
      <c r="G10" s="97"/>
      <c r="H10" s="136"/>
      <c r="I10" s="173"/>
      <c r="J10" s="138"/>
      <c r="K10" s="139"/>
      <c r="L10" s="139"/>
      <c r="M10" s="2"/>
      <c r="O10" s="5" t="str">
        <f>IF('参加人数'!B5="","",'参加人数'!B5)</f>
        <v>60m</v>
      </c>
      <c r="Q10" s="2">
        <f>IF(COUNTA(G10,I10)&gt;=1,1,0)</f>
        <v>0</v>
      </c>
    </row>
    <row r="11" spans="1:17" s="5" customFormat="1" ht="16.5" customHeight="1">
      <c r="A11" s="45">
        <v>2</v>
      </c>
      <c r="B11" s="172"/>
      <c r="C11" s="38"/>
      <c r="D11" s="38"/>
      <c r="E11" s="167"/>
      <c r="F11" s="96"/>
      <c r="G11" s="97"/>
      <c r="H11" s="136"/>
      <c r="I11" s="173"/>
      <c r="J11" s="138"/>
      <c r="K11" s="139"/>
      <c r="L11" s="139"/>
      <c r="M11" s="70"/>
      <c r="O11" s="5" t="str">
        <f>IF('参加人数'!B6="","",'参加人数'!B6)</f>
        <v>600m</v>
      </c>
      <c r="Q11" s="2">
        <f aca="true" t="shared" si="0" ref="Q11:Q49">IF(COUNTA(G11,I11)&gt;=1,1,0)</f>
        <v>0</v>
      </c>
    </row>
    <row r="12" spans="1:17" s="5" customFormat="1" ht="16.5" customHeight="1">
      <c r="A12" s="45">
        <v>3</v>
      </c>
      <c r="B12" s="172"/>
      <c r="C12" s="38"/>
      <c r="D12" s="38"/>
      <c r="E12" s="167"/>
      <c r="F12" s="96"/>
      <c r="G12" s="97"/>
      <c r="H12" s="136"/>
      <c r="I12" s="173"/>
      <c r="J12" s="138"/>
      <c r="K12" s="139"/>
      <c r="L12" s="139"/>
      <c r="M12" s="70"/>
      <c r="O12" s="5">
        <f>IF('参加人数'!B7="","",'参加人数'!B7)</f>
      </c>
      <c r="Q12" s="2">
        <f t="shared" si="0"/>
        <v>0</v>
      </c>
    </row>
    <row r="13" spans="1:17" s="5" customFormat="1" ht="16.5" customHeight="1">
      <c r="A13" s="45">
        <v>4</v>
      </c>
      <c r="B13" s="172"/>
      <c r="C13" s="38"/>
      <c r="D13" s="38"/>
      <c r="E13" s="167"/>
      <c r="F13" s="96"/>
      <c r="G13" s="97"/>
      <c r="H13" s="136"/>
      <c r="I13" s="173"/>
      <c r="J13" s="138"/>
      <c r="K13" s="139"/>
      <c r="L13" s="139"/>
      <c r="M13" s="70"/>
      <c r="O13" s="5">
        <f>IF('参加人数'!B8="","",'参加人数'!B8)</f>
      </c>
      <c r="Q13" s="2">
        <f t="shared" si="0"/>
        <v>0</v>
      </c>
    </row>
    <row r="14" spans="1:17" s="5" customFormat="1" ht="16.5" customHeight="1">
      <c r="A14" s="45">
        <v>5</v>
      </c>
      <c r="B14" s="172"/>
      <c r="C14" s="38"/>
      <c r="D14" s="38"/>
      <c r="E14" s="167"/>
      <c r="F14" s="96"/>
      <c r="G14" s="97"/>
      <c r="H14" s="136"/>
      <c r="I14" s="173"/>
      <c r="J14" s="138"/>
      <c r="K14" s="139"/>
      <c r="L14" s="139"/>
      <c r="M14" s="70"/>
      <c r="O14" s="5">
        <f>IF('参加人数'!B9="","",'参加人数'!B9)</f>
      </c>
      <c r="Q14" s="2">
        <f t="shared" si="0"/>
        <v>0</v>
      </c>
    </row>
    <row r="15" spans="1:17" s="5" customFormat="1" ht="16.5" customHeight="1">
      <c r="A15" s="45">
        <v>6</v>
      </c>
      <c r="B15" s="172"/>
      <c r="C15" s="38"/>
      <c r="D15" s="38"/>
      <c r="E15" s="167"/>
      <c r="F15" s="96"/>
      <c r="G15" s="97"/>
      <c r="H15" s="136"/>
      <c r="I15" s="173"/>
      <c r="J15" s="138"/>
      <c r="K15" s="139"/>
      <c r="L15" s="139"/>
      <c r="M15" s="70"/>
      <c r="O15" s="5">
        <f>IF('参加人数'!B10="","",'参加人数'!B10)</f>
      </c>
      <c r="Q15" s="2">
        <f t="shared" si="0"/>
        <v>0</v>
      </c>
    </row>
    <row r="16" spans="1:17" s="5" customFormat="1" ht="16.5" customHeight="1">
      <c r="A16" s="45">
        <v>7</v>
      </c>
      <c r="B16" s="172"/>
      <c r="C16" s="38"/>
      <c r="D16" s="38"/>
      <c r="E16" s="167"/>
      <c r="F16" s="96"/>
      <c r="G16" s="97"/>
      <c r="H16" s="136"/>
      <c r="I16" s="173"/>
      <c r="J16" s="138"/>
      <c r="K16" s="139"/>
      <c r="L16" s="139"/>
      <c r="M16" s="70"/>
      <c r="O16" s="5">
        <f>IF('参加人数'!B11="","",'参加人数'!B11)</f>
      </c>
      <c r="Q16" s="2">
        <f t="shared" si="0"/>
        <v>0</v>
      </c>
    </row>
    <row r="17" spans="1:17" s="5" customFormat="1" ht="16.5" customHeight="1">
      <c r="A17" s="45">
        <v>8</v>
      </c>
      <c r="B17" s="172"/>
      <c r="C17" s="38"/>
      <c r="D17" s="38"/>
      <c r="E17" s="167"/>
      <c r="F17" s="96"/>
      <c r="G17" s="97"/>
      <c r="H17" s="136"/>
      <c r="I17" s="173"/>
      <c r="J17" s="138"/>
      <c r="K17" s="139"/>
      <c r="L17" s="139"/>
      <c r="M17" s="70"/>
      <c r="O17" s="5">
        <f>IF('参加人数'!B12="","",'参加人数'!B12)</f>
      </c>
      <c r="Q17" s="2">
        <f t="shared" si="0"/>
        <v>0</v>
      </c>
    </row>
    <row r="18" spans="1:17" s="5" customFormat="1" ht="16.5" customHeight="1">
      <c r="A18" s="45">
        <v>9</v>
      </c>
      <c r="B18" s="172"/>
      <c r="C18" s="38"/>
      <c r="D18" s="38"/>
      <c r="E18" s="167"/>
      <c r="F18" s="96"/>
      <c r="G18" s="97"/>
      <c r="H18" s="136"/>
      <c r="I18" s="173"/>
      <c r="J18" s="138"/>
      <c r="K18" s="139"/>
      <c r="L18" s="139"/>
      <c r="M18" s="70"/>
      <c r="O18" s="5">
        <f>IF('参加人数'!B13="","",'参加人数'!B13)</f>
      </c>
      <c r="Q18" s="2">
        <f t="shared" si="0"/>
        <v>0</v>
      </c>
    </row>
    <row r="19" spans="1:17" s="5" customFormat="1" ht="16.5" customHeight="1">
      <c r="A19" s="45">
        <v>10</v>
      </c>
      <c r="B19" s="172"/>
      <c r="C19" s="38"/>
      <c r="D19" s="38"/>
      <c r="E19" s="167"/>
      <c r="F19" s="96"/>
      <c r="G19" s="97"/>
      <c r="H19" s="136"/>
      <c r="I19" s="173"/>
      <c r="J19" s="138"/>
      <c r="K19" s="139"/>
      <c r="L19" s="139"/>
      <c r="M19" s="70"/>
      <c r="O19" s="5">
        <f>IF('参加人数'!B14="","",'参加人数'!B14)</f>
      </c>
      <c r="Q19" s="2">
        <f t="shared" si="0"/>
        <v>0</v>
      </c>
    </row>
    <row r="20" spans="1:17" s="5" customFormat="1" ht="16.5" customHeight="1">
      <c r="A20" s="45">
        <v>11</v>
      </c>
      <c r="B20" s="172"/>
      <c r="C20" s="38"/>
      <c r="D20" s="38"/>
      <c r="E20" s="167"/>
      <c r="F20" s="96"/>
      <c r="G20" s="97"/>
      <c r="H20" s="136"/>
      <c r="I20" s="173"/>
      <c r="J20" s="138"/>
      <c r="K20" s="139"/>
      <c r="L20" s="139"/>
      <c r="M20" s="70"/>
      <c r="O20" s="5">
        <f>IF('参加人数'!B15="","",'参加人数'!B15)</f>
      </c>
      <c r="Q20" s="2">
        <f t="shared" si="0"/>
        <v>0</v>
      </c>
    </row>
    <row r="21" spans="1:17" s="5" customFormat="1" ht="16.5" customHeight="1">
      <c r="A21" s="45">
        <v>12</v>
      </c>
      <c r="B21" s="172"/>
      <c r="C21" s="38"/>
      <c r="D21" s="38"/>
      <c r="E21" s="167"/>
      <c r="F21" s="96"/>
      <c r="G21" s="97"/>
      <c r="H21" s="136"/>
      <c r="I21" s="173"/>
      <c r="J21" s="138"/>
      <c r="K21" s="139"/>
      <c r="L21" s="139"/>
      <c r="M21" s="70"/>
      <c r="O21" s="5">
        <f>IF('参加人数'!B16="","",'参加人数'!B16)</f>
      </c>
      <c r="Q21" s="2">
        <f t="shared" si="0"/>
        <v>0</v>
      </c>
    </row>
    <row r="22" spans="1:17" s="5" customFormat="1" ht="16.5" customHeight="1">
      <c r="A22" s="45">
        <v>13</v>
      </c>
      <c r="B22" s="172"/>
      <c r="C22" s="38"/>
      <c r="D22" s="38"/>
      <c r="E22" s="167"/>
      <c r="F22" s="96"/>
      <c r="G22" s="97"/>
      <c r="H22" s="136"/>
      <c r="I22" s="173"/>
      <c r="J22" s="138"/>
      <c r="K22" s="139"/>
      <c r="L22" s="139"/>
      <c r="M22" s="70"/>
      <c r="O22" s="5">
        <f>IF('参加人数'!B17="","",'参加人数'!B17)</f>
      </c>
      <c r="Q22" s="2">
        <f t="shared" si="0"/>
        <v>0</v>
      </c>
    </row>
    <row r="23" spans="1:17" s="5" customFormat="1" ht="16.5" customHeight="1">
      <c r="A23" s="45">
        <v>14</v>
      </c>
      <c r="B23" s="172"/>
      <c r="C23" s="38"/>
      <c r="D23" s="38"/>
      <c r="E23" s="167"/>
      <c r="F23" s="96"/>
      <c r="G23" s="97"/>
      <c r="H23" s="136"/>
      <c r="I23" s="173"/>
      <c r="J23" s="138"/>
      <c r="K23" s="139"/>
      <c r="L23" s="139"/>
      <c r="M23" s="70"/>
      <c r="O23" s="5">
        <f>IF('参加人数'!B18="","",'参加人数'!B18)</f>
      </c>
      <c r="Q23" s="2">
        <f t="shared" si="0"/>
        <v>0</v>
      </c>
    </row>
    <row r="24" spans="1:17" s="5" customFormat="1" ht="16.5" customHeight="1">
      <c r="A24" s="45">
        <v>15</v>
      </c>
      <c r="B24" s="172"/>
      <c r="C24" s="38"/>
      <c r="D24" s="38"/>
      <c r="E24" s="167"/>
      <c r="F24" s="96"/>
      <c r="G24" s="97"/>
      <c r="H24" s="136"/>
      <c r="I24" s="173"/>
      <c r="J24" s="138"/>
      <c r="K24" s="139"/>
      <c r="L24" s="139"/>
      <c r="M24" s="70"/>
      <c r="O24" s="5">
        <f>IF('参加人数'!B19="","",'参加人数'!B19)</f>
      </c>
      <c r="Q24" s="2">
        <f t="shared" si="0"/>
        <v>0</v>
      </c>
    </row>
    <row r="25" spans="1:17" s="5" customFormat="1" ht="16.5" customHeight="1">
      <c r="A25" s="45">
        <v>16</v>
      </c>
      <c r="B25" s="172"/>
      <c r="C25" s="38"/>
      <c r="D25" s="38"/>
      <c r="E25" s="167"/>
      <c r="F25" s="96"/>
      <c r="G25" s="97"/>
      <c r="H25" s="136"/>
      <c r="I25" s="173"/>
      <c r="J25" s="138"/>
      <c r="K25" s="139"/>
      <c r="L25" s="139"/>
      <c r="M25" s="70"/>
      <c r="O25" s="5">
        <f>IF('参加人数'!B20="","",'参加人数'!B20)</f>
      </c>
      <c r="Q25" s="2">
        <f t="shared" si="0"/>
        <v>0</v>
      </c>
    </row>
    <row r="26" spans="1:17" s="5" customFormat="1" ht="16.5" customHeight="1">
      <c r="A26" s="45">
        <v>17</v>
      </c>
      <c r="B26" s="172"/>
      <c r="C26" s="38"/>
      <c r="D26" s="38"/>
      <c r="E26" s="167"/>
      <c r="F26" s="96"/>
      <c r="G26" s="97"/>
      <c r="H26" s="136"/>
      <c r="I26" s="173"/>
      <c r="J26" s="138"/>
      <c r="K26" s="139"/>
      <c r="L26" s="139"/>
      <c r="M26" s="70"/>
      <c r="O26" s="5">
        <f>IF('参加人数'!B21="","",'参加人数'!B21)</f>
      </c>
      <c r="Q26" s="2">
        <f t="shared" si="0"/>
        <v>0</v>
      </c>
    </row>
    <row r="27" spans="1:17" s="5" customFormat="1" ht="16.5" customHeight="1">
      <c r="A27" s="45">
        <v>18</v>
      </c>
      <c r="B27" s="172"/>
      <c r="C27" s="38"/>
      <c r="D27" s="38"/>
      <c r="E27" s="167"/>
      <c r="F27" s="96"/>
      <c r="G27" s="97"/>
      <c r="H27" s="136"/>
      <c r="I27" s="173"/>
      <c r="J27" s="138"/>
      <c r="K27" s="139"/>
      <c r="L27" s="139"/>
      <c r="M27" s="70"/>
      <c r="O27" s="5">
        <f>IF('参加人数'!B22="","",'参加人数'!B22)</f>
      </c>
      <c r="Q27" s="2">
        <f t="shared" si="0"/>
        <v>0</v>
      </c>
    </row>
    <row r="28" spans="1:17" s="5" customFormat="1" ht="16.5" customHeight="1">
      <c r="A28" s="45">
        <v>19</v>
      </c>
      <c r="B28" s="172"/>
      <c r="C28" s="38"/>
      <c r="D28" s="38"/>
      <c r="E28" s="167"/>
      <c r="F28" s="96"/>
      <c r="G28" s="97"/>
      <c r="H28" s="136"/>
      <c r="I28" s="173"/>
      <c r="J28" s="138"/>
      <c r="K28" s="139"/>
      <c r="L28" s="139"/>
      <c r="M28" s="70"/>
      <c r="O28" s="5">
        <f>IF('参加人数'!B23="","",'参加人数'!B23)</f>
      </c>
      <c r="Q28" s="2">
        <f t="shared" si="0"/>
        <v>0</v>
      </c>
    </row>
    <row r="29" spans="1:17" s="5" customFormat="1" ht="16.5" customHeight="1">
      <c r="A29" s="45">
        <v>20</v>
      </c>
      <c r="B29" s="172"/>
      <c r="C29" s="38"/>
      <c r="D29" s="38"/>
      <c r="E29" s="167"/>
      <c r="F29" s="96"/>
      <c r="G29" s="97"/>
      <c r="H29" s="136"/>
      <c r="I29" s="173"/>
      <c r="J29" s="138"/>
      <c r="K29" s="139"/>
      <c r="L29" s="139"/>
      <c r="M29" s="70"/>
      <c r="O29" s="5">
        <f>IF('参加人数'!B24="","",'参加人数'!B24)</f>
      </c>
      <c r="Q29" s="2">
        <f t="shared" si="0"/>
        <v>0</v>
      </c>
    </row>
    <row r="30" spans="1:17" s="5" customFormat="1" ht="16.5" customHeight="1">
      <c r="A30" s="45">
        <v>21</v>
      </c>
      <c r="B30" s="172"/>
      <c r="C30" s="38"/>
      <c r="D30" s="38"/>
      <c r="E30" s="167"/>
      <c r="F30" s="96"/>
      <c r="G30" s="97"/>
      <c r="H30" s="136"/>
      <c r="I30" s="173"/>
      <c r="J30" s="138"/>
      <c r="K30" s="139"/>
      <c r="L30" s="139"/>
      <c r="M30" s="70"/>
      <c r="O30" s="5">
        <f>IF('参加人数'!B25="","",'参加人数'!B25)</f>
      </c>
      <c r="Q30" s="2">
        <f t="shared" si="0"/>
        <v>0</v>
      </c>
    </row>
    <row r="31" spans="1:17" s="5" customFormat="1" ht="16.5" customHeight="1">
      <c r="A31" s="45">
        <v>22</v>
      </c>
      <c r="B31" s="172"/>
      <c r="C31" s="38"/>
      <c r="D31" s="38"/>
      <c r="E31" s="167"/>
      <c r="F31" s="96"/>
      <c r="G31" s="97"/>
      <c r="H31" s="136"/>
      <c r="I31" s="173"/>
      <c r="J31" s="138"/>
      <c r="K31" s="139"/>
      <c r="L31" s="139"/>
      <c r="M31" s="70"/>
      <c r="O31" s="5">
        <f>IF('参加人数'!B26="","",'参加人数'!B26)</f>
      </c>
      <c r="Q31" s="2">
        <f t="shared" si="0"/>
        <v>0</v>
      </c>
    </row>
    <row r="32" spans="1:17" s="5" customFormat="1" ht="16.5" customHeight="1">
      <c r="A32" s="45">
        <v>23</v>
      </c>
      <c r="B32" s="172"/>
      <c r="C32" s="38"/>
      <c r="D32" s="38"/>
      <c r="E32" s="167"/>
      <c r="F32" s="96"/>
      <c r="G32" s="97"/>
      <c r="H32" s="136"/>
      <c r="I32" s="173"/>
      <c r="J32" s="138"/>
      <c r="K32" s="139"/>
      <c r="L32" s="139"/>
      <c r="M32" s="70"/>
      <c r="O32" s="5">
        <f>IF('参加人数'!B27="","",'参加人数'!B27)</f>
      </c>
      <c r="Q32" s="2">
        <f t="shared" si="0"/>
        <v>0</v>
      </c>
    </row>
    <row r="33" spans="1:17" s="5" customFormat="1" ht="16.5" customHeight="1">
      <c r="A33" s="45">
        <v>24</v>
      </c>
      <c r="B33" s="172"/>
      <c r="C33" s="38"/>
      <c r="D33" s="38"/>
      <c r="E33" s="167"/>
      <c r="F33" s="96"/>
      <c r="G33" s="97"/>
      <c r="H33" s="136"/>
      <c r="I33" s="173"/>
      <c r="J33" s="138"/>
      <c r="K33" s="139"/>
      <c r="L33" s="139"/>
      <c r="M33" s="70"/>
      <c r="O33" s="5">
        <f>IF('参加人数'!B28="","",'参加人数'!B28)</f>
      </c>
      <c r="Q33" s="2">
        <f t="shared" si="0"/>
        <v>0</v>
      </c>
    </row>
    <row r="34" spans="1:17" s="5" customFormat="1" ht="16.5" customHeight="1">
      <c r="A34" s="45">
        <v>25</v>
      </c>
      <c r="B34" s="172"/>
      <c r="C34" s="38"/>
      <c r="D34" s="38"/>
      <c r="E34" s="167"/>
      <c r="F34" s="96"/>
      <c r="G34" s="97"/>
      <c r="H34" s="136"/>
      <c r="I34" s="173"/>
      <c r="J34" s="138"/>
      <c r="K34" s="139"/>
      <c r="L34" s="139"/>
      <c r="M34" s="70"/>
      <c r="O34" s="5">
        <f>IF('参加人数'!B29="","",'参加人数'!B29)</f>
      </c>
      <c r="Q34" s="2">
        <f t="shared" si="0"/>
        <v>0</v>
      </c>
    </row>
    <row r="35" spans="1:17" s="5" customFormat="1" ht="16.5" customHeight="1">
      <c r="A35" s="45">
        <v>26</v>
      </c>
      <c r="B35" s="172"/>
      <c r="C35" s="38"/>
      <c r="D35" s="38"/>
      <c r="E35" s="167"/>
      <c r="F35" s="96"/>
      <c r="G35" s="97"/>
      <c r="H35" s="136"/>
      <c r="I35" s="173"/>
      <c r="J35" s="138"/>
      <c r="K35" s="139"/>
      <c r="L35" s="139"/>
      <c r="M35" s="70"/>
      <c r="O35" s="5">
        <f>IF('参加人数'!B30="","",'参加人数'!B30)</f>
      </c>
      <c r="Q35" s="2">
        <f t="shared" si="0"/>
        <v>0</v>
      </c>
    </row>
    <row r="36" spans="1:17" s="5" customFormat="1" ht="16.5" customHeight="1">
      <c r="A36" s="45">
        <v>27</v>
      </c>
      <c r="B36" s="172"/>
      <c r="C36" s="38"/>
      <c r="D36" s="38"/>
      <c r="E36" s="167"/>
      <c r="F36" s="96"/>
      <c r="G36" s="97"/>
      <c r="H36" s="136"/>
      <c r="I36" s="173"/>
      <c r="J36" s="138"/>
      <c r="K36" s="139"/>
      <c r="L36" s="139"/>
      <c r="M36" s="70"/>
      <c r="O36" s="5">
        <f>IF('参加人数'!B31="","",'参加人数'!B31)</f>
      </c>
      <c r="Q36" s="2">
        <f t="shared" si="0"/>
        <v>0</v>
      </c>
    </row>
    <row r="37" spans="1:17" s="5" customFormat="1" ht="16.5" customHeight="1">
      <c r="A37" s="45">
        <v>28</v>
      </c>
      <c r="B37" s="172"/>
      <c r="C37" s="38"/>
      <c r="D37" s="38"/>
      <c r="E37" s="167"/>
      <c r="F37" s="96"/>
      <c r="G37" s="97"/>
      <c r="H37" s="136"/>
      <c r="I37" s="173"/>
      <c r="J37" s="138"/>
      <c r="K37" s="139"/>
      <c r="L37" s="139"/>
      <c r="M37" s="70"/>
      <c r="O37" s="5">
        <f>IF('参加人数'!B32="","",'参加人数'!B32)</f>
      </c>
      <c r="Q37" s="2">
        <f t="shared" si="0"/>
        <v>0</v>
      </c>
    </row>
    <row r="38" spans="1:17" s="5" customFormat="1" ht="16.5" customHeight="1">
      <c r="A38" s="45">
        <v>29</v>
      </c>
      <c r="B38" s="172"/>
      <c r="C38" s="38"/>
      <c r="D38" s="38"/>
      <c r="E38" s="167"/>
      <c r="F38" s="96"/>
      <c r="G38" s="97"/>
      <c r="H38" s="136"/>
      <c r="I38" s="173"/>
      <c r="J38" s="138"/>
      <c r="K38" s="139"/>
      <c r="L38" s="139"/>
      <c r="M38" s="70"/>
      <c r="O38" s="5">
        <f>IF('参加人数'!B33="","",'参加人数'!B33)</f>
      </c>
      <c r="Q38" s="2">
        <f t="shared" si="0"/>
        <v>0</v>
      </c>
    </row>
    <row r="39" spans="1:17" s="5" customFormat="1" ht="16.5" customHeight="1">
      <c r="A39" s="45">
        <v>30</v>
      </c>
      <c r="B39" s="172"/>
      <c r="C39" s="38"/>
      <c r="D39" s="38"/>
      <c r="E39" s="167"/>
      <c r="F39" s="96"/>
      <c r="G39" s="97"/>
      <c r="H39" s="136"/>
      <c r="I39" s="173"/>
      <c r="J39" s="138"/>
      <c r="K39" s="139"/>
      <c r="L39" s="139"/>
      <c r="M39" s="70"/>
      <c r="O39" s="5">
        <f>IF('参加人数'!B34="","",'参加人数'!B34)</f>
      </c>
      <c r="Q39" s="2">
        <f t="shared" si="0"/>
        <v>0</v>
      </c>
    </row>
    <row r="40" spans="1:17" s="5" customFormat="1" ht="16.5" customHeight="1">
      <c r="A40" s="45">
        <v>31</v>
      </c>
      <c r="B40" s="172"/>
      <c r="C40" s="38"/>
      <c r="D40" s="38"/>
      <c r="E40" s="167"/>
      <c r="F40" s="96"/>
      <c r="G40" s="97"/>
      <c r="H40" s="136"/>
      <c r="I40" s="173"/>
      <c r="J40" s="138"/>
      <c r="K40" s="139"/>
      <c r="L40" s="139"/>
      <c r="M40" s="70"/>
      <c r="O40" s="5">
        <f>IF('参加人数'!B35="","",'参加人数'!B35)</f>
      </c>
      <c r="Q40" s="2">
        <f t="shared" si="0"/>
        <v>0</v>
      </c>
    </row>
    <row r="41" spans="1:17" s="5" customFormat="1" ht="16.5" customHeight="1">
      <c r="A41" s="45">
        <v>32</v>
      </c>
      <c r="B41" s="172"/>
      <c r="C41" s="38"/>
      <c r="D41" s="38"/>
      <c r="E41" s="167"/>
      <c r="F41" s="96"/>
      <c r="G41" s="97"/>
      <c r="H41" s="136"/>
      <c r="I41" s="173"/>
      <c r="J41" s="138"/>
      <c r="K41" s="139"/>
      <c r="L41" s="139"/>
      <c r="M41" s="70"/>
      <c r="O41" s="5">
        <f>IF('参加人数'!B36="","",'参加人数'!B36)</f>
      </c>
      <c r="Q41" s="2">
        <f t="shared" si="0"/>
        <v>0</v>
      </c>
    </row>
    <row r="42" spans="1:17" s="5" customFormat="1" ht="16.5" customHeight="1">
      <c r="A42" s="45">
        <v>33</v>
      </c>
      <c r="B42" s="172"/>
      <c r="C42" s="38"/>
      <c r="D42" s="38"/>
      <c r="E42" s="167"/>
      <c r="F42" s="96"/>
      <c r="G42" s="97"/>
      <c r="H42" s="136"/>
      <c r="I42" s="173"/>
      <c r="J42" s="138"/>
      <c r="K42" s="139"/>
      <c r="L42" s="139"/>
      <c r="M42" s="70"/>
      <c r="O42" s="5">
        <f>IF('参加人数'!B37="","",'参加人数'!B37)</f>
      </c>
      <c r="Q42" s="2">
        <f t="shared" si="0"/>
        <v>0</v>
      </c>
    </row>
    <row r="43" spans="1:17" s="5" customFormat="1" ht="16.5" customHeight="1">
      <c r="A43" s="45">
        <v>34</v>
      </c>
      <c r="B43" s="172"/>
      <c r="C43" s="38"/>
      <c r="D43" s="38"/>
      <c r="E43" s="167"/>
      <c r="F43" s="96"/>
      <c r="G43" s="97"/>
      <c r="H43" s="136"/>
      <c r="I43" s="173"/>
      <c r="J43" s="138"/>
      <c r="K43" s="139"/>
      <c r="L43" s="139"/>
      <c r="M43" s="70"/>
      <c r="O43" s="5">
        <f>IF('参加人数'!B38="","",'参加人数'!B38)</f>
      </c>
      <c r="Q43" s="2">
        <f t="shared" si="0"/>
        <v>0</v>
      </c>
    </row>
    <row r="44" spans="1:17" s="5" customFormat="1" ht="16.5" customHeight="1">
      <c r="A44" s="45">
        <v>35</v>
      </c>
      <c r="B44" s="172"/>
      <c r="C44" s="38"/>
      <c r="D44" s="38"/>
      <c r="E44" s="167"/>
      <c r="F44" s="96"/>
      <c r="G44" s="97"/>
      <c r="H44" s="136"/>
      <c r="I44" s="173"/>
      <c r="J44" s="138"/>
      <c r="K44" s="139"/>
      <c r="L44" s="139"/>
      <c r="M44" s="70"/>
      <c r="O44" s="5">
        <f>IF('参加人数'!B39="","",'参加人数'!B39)</f>
      </c>
      <c r="Q44" s="2">
        <f t="shared" si="0"/>
        <v>0</v>
      </c>
    </row>
    <row r="45" spans="1:17" s="5" customFormat="1" ht="16.5" customHeight="1">
      <c r="A45" s="45">
        <v>36</v>
      </c>
      <c r="B45" s="172"/>
      <c r="C45" s="38"/>
      <c r="D45" s="38"/>
      <c r="E45" s="167"/>
      <c r="F45" s="96"/>
      <c r="G45" s="97"/>
      <c r="H45" s="136"/>
      <c r="I45" s="173"/>
      <c r="J45" s="138"/>
      <c r="K45" s="139"/>
      <c r="L45" s="139"/>
      <c r="M45" s="70"/>
      <c r="O45" s="5">
        <f>IF('参加人数'!B40="","",'参加人数'!B40)</f>
      </c>
      <c r="Q45" s="2">
        <f t="shared" si="0"/>
        <v>0</v>
      </c>
    </row>
    <row r="46" spans="1:17" s="5" customFormat="1" ht="16.5" customHeight="1">
      <c r="A46" s="45">
        <v>37</v>
      </c>
      <c r="B46" s="172"/>
      <c r="C46" s="38"/>
      <c r="D46" s="38"/>
      <c r="E46" s="167"/>
      <c r="F46" s="96"/>
      <c r="G46" s="97"/>
      <c r="H46" s="136"/>
      <c r="I46" s="173"/>
      <c r="J46" s="138"/>
      <c r="K46" s="139"/>
      <c r="L46" s="139"/>
      <c r="M46" s="70"/>
      <c r="O46" s="5">
        <f>IF('参加人数'!B41="","",'参加人数'!B41)</f>
      </c>
      <c r="Q46" s="2">
        <f t="shared" si="0"/>
        <v>0</v>
      </c>
    </row>
    <row r="47" spans="1:17" s="5" customFormat="1" ht="16.5" customHeight="1">
      <c r="A47" s="45">
        <v>38</v>
      </c>
      <c r="B47" s="172"/>
      <c r="C47" s="38"/>
      <c r="D47" s="38"/>
      <c r="E47" s="167"/>
      <c r="F47" s="96"/>
      <c r="G47" s="97"/>
      <c r="H47" s="136"/>
      <c r="I47" s="173"/>
      <c r="J47" s="138"/>
      <c r="K47" s="139"/>
      <c r="L47" s="139"/>
      <c r="M47" s="70"/>
      <c r="O47" s="5">
        <f>IF('参加人数'!B42="","",'参加人数'!B42)</f>
      </c>
      <c r="Q47" s="2">
        <f t="shared" si="0"/>
        <v>0</v>
      </c>
    </row>
    <row r="48" spans="1:17" s="5" customFormat="1" ht="16.5" customHeight="1">
      <c r="A48" s="45">
        <v>39</v>
      </c>
      <c r="B48" s="172"/>
      <c r="C48" s="38"/>
      <c r="D48" s="38"/>
      <c r="E48" s="167"/>
      <c r="F48" s="96"/>
      <c r="G48" s="97"/>
      <c r="H48" s="136"/>
      <c r="I48" s="173"/>
      <c r="J48" s="138"/>
      <c r="K48" s="139"/>
      <c r="L48" s="139"/>
      <c r="M48" s="70"/>
      <c r="O48" s="5">
        <f>IF('参加人数'!B43="","",'参加人数'!B43)</f>
      </c>
      <c r="Q48" s="2">
        <f t="shared" si="0"/>
        <v>0</v>
      </c>
    </row>
    <row r="49" spans="1:17" s="5" customFormat="1" ht="16.5" customHeight="1">
      <c r="A49" s="45">
        <v>40</v>
      </c>
      <c r="B49" s="172"/>
      <c r="C49" s="38"/>
      <c r="D49" s="38"/>
      <c r="E49" s="167"/>
      <c r="F49" s="96"/>
      <c r="G49" s="97"/>
      <c r="H49" s="136"/>
      <c r="I49" s="173"/>
      <c r="J49" s="138"/>
      <c r="K49" s="139"/>
      <c r="L49" s="139"/>
      <c r="M49" s="70"/>
      <c r="O49" s="5">
        <f>IF('参加人数'!B44="","",'参加人数'!B44)</f>
      </c>
      <c r="Q49" s="2">
        <f t="shared" si="0"/>
        <v>0</v>
      </c>
    </row>
    <row r="50" ht="12" customHeight="1">
      <c r="H50" s="1"/>
    </row>
    <row r="51" spans="3:16" ht="18.75" customHeight="1">
      <c r="C51" s="2"/>
      <c r="D51" s="2"/>
      <c r="F51" s="2"/>
      <c r="G51" s="2"/>
      <c r="J51" s="2"/>
      <c r="P51" s="2"/>
    </row>
    <row r="52" spans="3:16" ht="18.75" customHeight="1">
      <c r="C52" s="2"/>
      <c r="D52" s="2"/>
      <c r="F52" s="2"/>
      <c r="G52" s="2"/>
      <c r="J52" s="2"/>
      <c r="P52" s="2"/>
    </row>
    <row r="53" spans="3:16" ht="18.75" customHeight="1">
      <c r="C53" s="2"/>
      <c r="D53" s="2"/>
      <c r="F53" s="2"/>
      <c r="G53" s="2"/>
      <c r="J53" s="2"/>
      <c r="P53" s="2"/>
    </row>
    <row r="54" spans="3:16" ht="20.25" customHeight="1">
      <c r="C54" s="2"/>
      <c r="D54" s="2"/>
      <c r="F54" s="2"/>
      <c r="G54" s="2"/>
      <c r="J54" s="2"/>
      <c r="P54" s="2"/>
    </row>
    <row r="55" ht="12">
      <c r="P55" s="2"/>
    </row>
  </sheetData>
  <sheetProtection sheet="1" selectLockedCells="1"/>
  <mergeCells count="12">
    <mergeCell ref="A1:B1"/>
    <mergeCell ref="C1:E1"/>
    <mergeCell ref="G1:H1"/>
    <mergeCell ref="J1:K1"/>
    <mergeCell ref="K7:L7"/>
    <mergeCell ref="A3:B3"/>
    <mergeCell ref="G7:H7"/>
    <mergeCell ref="I7:J7"/>
    <mergeCell ref="C3:D3"/>
    <mergeCell ref="C2:E2"/>
    <mergeCell ref="G3:H3"/>
    <mergeCell ref="I3:L3"/>
  </mergeCells>
  <dataValidations count="5">
    <dataValidation allowBlank="1" showInputMessage="1" showErrorMessage="1" imeMode="disabled" sqref="J10:J49 H10:H49"/>
    <dataValidation type="list" allowBlank="1" showInputMessage="1" showErrorMessage="1" error="入力が正しくありません&#10;" sqref="I10:I49 G10:G49">
      <formula1>$O$9:$O$37</formula1>
    </dataValidation>
    <dataValidation errorStyle="warning" type="textLength" operator="lessThanOrEqual" allowBlank="1" showErrorMessage="1" errorTitle="５文字以内（スペース含む）" error="５文字以内で入力してください&#10;（スペースを含みます）&#10;" imeMode="on" sqref="C10:C49">
      <formula1>5</formula1>
    </dataValidation>
    <dataValidation allowBlank="1" showInputMessage="1" showErrorMessage="1" imeMode="halfKatakana" sqref="D9:D49"/>
    <dataValidation type="list" allowBlank="1" imeMode="on" sqref="E10:E49">
      <formula1>$O$4:$O$5</formula1>
    </dataValidation>
  </dataValidations>
  <printOptions horizontalCentered="1"/>
  <pageMargins left="0.3937007874015748" right="0.3937007874015748" top="0.61" bottom="0.15748031496062992" header="0.35433070866141736" footer="0.2362204724409449"/>
  <pageSetup horizontalDpi="600" verticalDpi="600" orientation="portrait" paperSize="9" scale="95" r:id="rId3"/>
  <headerFooter alignWithMargins="0">
    <oddHeader>&amp;RP  &amp;P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Q54"/>
  <sheetViews>
    <sheetView showGridLines="0" showRowColHeaders="0" showZeros="0" zoomScalePageLayoutView="0" workbookViewId="0" topLeftCell="A1">
      <pane xSplit="6" ySplit="9" topLeftCell="G10" activePane="bottomRight" state="frozen"/>
      <selection pane="topLeft" activeCell="H5" sqref="H5"/>
      <selection pane="topRight" activeCell="H5" sqref="H5"/>
      <selection pane="bottomLeft" activeCell="H5" sqref="H5"/>
      <selection pane="bottomRight" activeCell="C1" sqref="C1:E1"/>
    </sheetView>
  </sheetViews>
  <sheetFormatPr defaultColWidth="9.00390625" defaultRowHeight="13.5"/>
  <cols>
    <col min="1" max="1" width="5.50390625" style="1" customWidth="1"/>
    <col min="2" max="2" width="7.125" style="1" customWidth="1"/>
    <col min="3" max="4" width="12.375" style="1" customWidth="1"/>
    <col min="5" max="5" width="10.625" style="2" customWidth="1"/>
    <col min="6" max="6" width="4.625" style="24" customWidth="1"/>
    <col min="7" max="7" width="10.25390625" style="1" customWidth="1"/>
    <col min="8" max="8" width="7.50390625" style="2" customWidth="1"/>
    <col min="9" max="9" width="10.25390625" style="2" customWidth="1"/>
    <col min="10" max="10" width="7.50390625" style="1" customWidth="1"/>
    <col min="11" max="12" width="4.25390625" style="2" customWidth="1"/>
    <col min="13" max="13" width="5.375" style="2" customWidth="1"/>
    <col min="14" max="14" width="8.00390625" style="2" customWidth="1"/>
    <col min="15" max="15" width="8.875" style="2" hidden="1" customWidth="1"/>
    <col min="16" max="16" width="12.375" style="2" hidden="1" customWidth="1"/>
    <col min="17" max="17" width="5.375" style="2" hidden="1" customWidth="1"/>
    <col min="18" max="18" width="7.625" style="2" hidden="1" customWidth="1"/>
    <col min="19" max="16384" width="9.00390625" style="2" customWidth="1"/>
  </cols>
  <sheetData>
    <row r="1" spans="1:11" ht="24.75" customHeight="1" thickBot="1">
      <c r="A1" s="202" t="s">
        <v>312</v>
      </c>
      <c r="B1" s="203"/>
      <c r="C1" s="218" t="s">
        <v>337</v>
      </c>
      <c r="D1" s="219"/>
      <c r="E1" s="220"/>
      <c r="F1" s="26"/>
      <c r="G1" s="210" t="s">
        <v>361</v>
      </c>
      <c r="H1" s="210"/>
      <c r="J1" s="215">
        <f>J5+'男子'!J5</f>
        <v>0</v>
      </c>
      <c r="K1" s="215"/>
    </row>
    <row r="2" spans="3:9" ht="14.25" customHeight="1" thickBot="1">
      <c r="C2" s="223">
        <f>IF(C1="","大会名が未入力です。","")</f>
      </c>
      <c r="D2" s="223"/>
      <c r="E2" s="223"/>
      <c r="F2" s="74"/>
      <c r="I2" s="79"/>
    </row>
    <row r="3" spans="1:12" ht="23.25" customHeight="1" thickBot="1">
      <c r="A3" s="216" t="s">
        <v>332</v>
      </c>
      <c r="B3" s="217"/>
      <c r="C3" s="221">
        <f>IF('申込必要事項(最初に入力)'!D5="","",'申込必要事項(最初に入力)'!D5)</f>
      </c>
      <c r="D3" s="222"/>
      <c r="E3" s="116"/>
      <c r="F3" s="117" t="s">
        <v>330</v>
      </c>
      <c r="G3" s="213">
        <f>IF('申込必要事項(最初に入力)'!D8="","",'申込必要事項(最初に入力)'!D8)</f>
      </c>
      <c r="H3" s="213"/>
      <c r="I3" s="214">
        <f>IF('申込必要事項(最初に入力)'!D9="","",'申込必要事項(最初に入力)'!D9)</f>
      </c>
      <c r="J3" s="214"/>
      <c r="K3" s="214"/>
      <c r="L3" s="214"/>
    </row>
    <row r="4" spans="1:12" ht="7.5" customHeight="1" thickBot="1">
      <c r="A4" s="87"/>
      <c r="B4" s="87"/>
      <c r="C4" s="88"/>
      <c r="D4" s="74"/>
      <c r="E4" s="74"/>
      <c r="F4" s="74"/>
      <c r="J4" s="89"/>
      <c r="K4" s="89"/>
      <c r="L4" s="89"/>
    </row>
    <row r="5" spans="1:15" ht="19.5" customHeight="1" thickBot="1">
      <c r="A5" s="87"/>
      <c r="B5" s="87"/>
      <c r="C5" s="72"/>
      <c r="D5" s="124" t="s">
        <v>336</v>
      </c>
      <c r="E5" s="125">
        <f>SUM($Q$10:$Q$49)</f>
        <v>0</v>
      </c>
      <c r="F5" s="126" t="s">
        <v>315</v>
      </c>
      <c r="G5" s="126" t="s">
        <v>318</v>
      </c>
      <c r="H5" s="141">
        <v>300</v>
      </c>
      <c r="I5" s="127" t="s">
        <v>316</v>
      </c>
      <c r="J5" s="128">
        <f>IF(E5="","",E5*H5)</f>
        <v>0</v>
      </c>
      <c r="K5" s="129" t="s">
        <v>317</v>
      </c>
      <c r="L5" s="89"/>
      <c r="O5" s="2">
        <f>IF($C$3="","",$C$3)</f>
      </c>
    </row>
    <row r="6" spans="1:12" ht="16.5" customHeight="1">
      <c r="A6" s="87"/>
      <c r="B6" s="87"/>
      <c r="C6" s="88"/>
      <c r="D6" s="74"/>
      <c r="E6" s="74"/>
      <c r="F6" s="74"/>
      <c r="H6" s="142"/>
      <c r="J6" s="89"/>
      <c r="K6" s="89"/>
      <c r="L6" s="89"/>
    </row>
    <row r="7" spans="2:12" ht="15.75" customHeight="1">
      <c r="B7" s="166"/>
      <c r="G7" s="211" t="s">
        <v>300</v>
      </c>
      <c r="H7" s="211"/>
      <c r="I7" s="212" t="s">
        <v>301</v>
      </c>
      <c r="J7" s="212"/>
      <c r="K7" s="209" t="s">
        <v>313</v>
      </c>
      <c r="L7" s="209"/>
    </row>
    <row r="8" spans="1:17" s="27" customFormat="1" ht="16.5" customHeight="1">
      <c r="A8" s="30" t="s">
        <v>197</v>
      </c>
      <c r="B8" s="30" t="s">
        <v>310</v>
      </c>
      <c r="C8" s="30" t="s">
        <v>198</v>
      </c>
      <c r="D8" s="30" t="s">
        <v>295</v>
      </c>
      <c r="E8" s="46" t="s">
        <v>302</v>
      </c>
      <c r="F8" s="30" t="s">
        <v>199</v>
      </c>
      <c r="G8" s="98" t="s">
        <v>226</v>
      </c>
      <c r="H8" s="99" t="s">
        <v>305</v>
      </c>
      <c r="I8" s="100" t="s">
        <v>226</v>
      </c>
      <c r="J8" s="101" t="s">
        <v>305</v>
      </c>
      <c r="K8" s="170" t="s">
        <v>353</v>
      </c>
      <c r="L8" s="170" t="s">
        <v>354</v>
      </c>
      <c r="M8" s="2"/>
      <c r="Q8" s="2"/>
    </row>
    <row r="9" spans="1:17" s="5" customFormat="1" ht="16.5" customHeight="1">
      <c r="A9" s="104" t="s">
        <v>224</v>
      </c>
      <c r="B9" s="105">
        <v>500</v>
      </c>
      <c r="C9" s="106" t="s">
        <v>294</v>
      </c>
      <c r="D9" s="106" t="s">
        <v>314</v>
      </c>
      <c r="E9" s="106" t="s">
        <v>358</v>
      </c>
      <c r="F9" s="107">
        <v>5</v>
      </c>
      <c r="G9" s="106" t="s">
        <v>359</v>
      </c>
      <c r="H9" s="134"/>
      <c r="I9" s="175"/>
      <c r="J9" s="130"/>
      <c r="K9" s="131"/>
      <c r="L9" s="131"/>
      <c r="M9" s="2"/>
      <c r="Q9" s="2"/>
    </row>
    <row r="10" spans="1:17" s="5" customFormat="1" ht="16.5" customHeight="1">
      <c r="A10" s="45">
        <v>1</v>
      </c>
      <c r="B10" s="174"/>
      <c r="C10" s="69"/>
      <c r="D10" s="69"/>
      <c r="E10" s="168"/>
      <c r="F10" s="102"/>
      <c r="G10" s="103"/>
      <c r="H10" s="132"/>
      <c r="I10" s="175"/>
      <c r="J10" s="132"/>
      <c r="K10" s="133"/>
      <c r="L10" s="133"/>
      <c r="M10" s="2"/>
      <c r="O10" s="5" t="str">
        <f>IF('参加人数'!E5="","",'参加人数'!E5)</f>
        <v>60m</v>
      </c>
      <c r="Q10" s="2">
        <f>IF(COUNTA(G10,I10)&gt;=1,1,0)</f>
        <v>0</v>
      </c>
    </row>
    <row r="11" spans="1:17" s="5" customFormat="1" ht="16.5" customHeight="1">
      <c r="A11" s="45">
        <v>2</v>
      </c>
      <c r="B11" s="174"/>
      <c r="C11" s="69"/>
      <c r="D11" s="69"/>
      <c r="E11" s="168"/>
      <c r="F11" s="102"/>
      <c r="G11" s="103"/>
      <c r="H11" s="132"/>
      <c r="I11" s="175"/>
      <c r="J11" s="132"/>
      <c r="K11" s="133"/>
      <c r="L11" s="133"/>
      <c r="M11" s="71"/>
      <c r="O11" s="5" t="str">
        <f>IF('参加人数'!E6="","",'参加人数'!E6)</f>
        <v>600m</v>
      </c>
      <c r="Q11" s="2">
        <f aca="true" t="shared" si="0" ref="Q11:Q49">IF(COUNTA(G11,I11)&gt;=1,1,0)</f>
        <v>0</v>
      </c>
    </row>
    <row r="12" spans="1:17" s="5" customFormat="1" ht="16.5" customHeight="1">
      <c r="A12" s="45">
        <v>3</v>
      </c>
      <c r="B12" s="174"/>
      <c r="C12" s="69"/>
      <c r="D12" s="69"/>
      <c r="E12" s="168"/>
      <c r="F12" s="102"/>
      <c r="G12" s="103"/>
      <c r="H12" s="132"/>
      <c r="I12" s="175"/>
      <c r="J12" s="132"/>
      <c r="K12" s="133"/>
      <c r="L12" s="133"/>
      <c r="M12" s="71"/>
      <c r="O12" s="5">
        <f>IF('参加人数'!E7="","",'参加人数'!E7)</f>
      </c>
      <c r="Q12" s="2">
        <f t="shared" si="0"/>
        <v>0</v>
      </c>
    </row>
    <row r="13" spans="1:17" s="5" customFormat="1" ht="16.5" customHeight="1">
      <c r="A13" s="45">
        <v>4</v>
      </c>
      <c r="B13" s="174"/>
      <c r="C13" s="69"/>
      <c r="D13" s="69"/>
      <c r="E13" s="168"/>
      <c r="F13" s="102"/>
      <c r="G13" s="103"/>
      <c r="H13" s="132"/>
      <c r="I13" s="175"/>
      <c r="J13" s="132"/>
      <c r="K13" s="133"/>
      <c r="L13" s="133"/>
      <c r="M13" s="71"/>
      <c r="O13" s="5">
        <f>IF('参加人数'!E8="","",'参加人数'!E8)</f>
      </c>
      <c r="Q13" s="2">
        <f t="shared" si="0"/>
        <v>0</v>
      </c>
    </row>
    <row r="14" spans="1:17" s="5" customFormat="1" ht="16.5" customHeight="1">
      <c r="A14" s="45">
        <v>5</v>
      </c>
      <c r="B14" s="174"/>
      <c r="C14" s="69"/>
      <c r="D14" s="69"/>
      <c r="E14" s="168"/>
      <c r="F14" s="102"/>
      <c r="G14" s="103"/>
      <c r="H14" s="132"/>
      <c r="I14" s="175"/>
      <c r="J14" s="132"/>
      <c r="K14" s="133"/>
      <c r="L14" s="133"/>
      <c r="M14" s="71"/>
      <c r="O14" s="5">
        <f>IF('参加人数'!E9="","",'参加人数'!E9)</f>
      </c>
      <c r="Q14" s="2">
        <f t="shared" si="0"/>
        <v>0</v>
      </c>
    </row>
    <row r="15" spans="1:17" s="5" customFormat="1" ht="16.5" customHeight="1">
      <c r="A15" s="45">
        <v>6</v>
      </c>
      <c r="B15" s="174"/>
      <c r="C15" s="69"/>
      <c r="D15" s="69"/>
      <c r="E15" s="168"/>
      <c r="F15" s="102"/>
      <c r="G15" s="103"/>
      <c r="H15" s="132"/>
      <c r="I15" s="175"/>
      <c r="J15" s="132"/>
      <c r="K15" s="133"/>
      <c r="L15" s="133"/>
      <c r="M15" s="71"/>
      <c r="O15" s="5">
        <f>IF('参加人数'!E10="","",'参加人数'!E10)</f>
      </c>
      <c r="Q15" s="2">
        <f t="shared" si="0"/>
        <v>0</v>
      </c>
    </row>
    <row r="16" spans="1:17" s="5" customFormat="1" ht="16.5" customHeight="1">
      <c r="A16" s="45">
        <v>7</v>
      </c>
      <c r="B16" s="174"/>
      <c r="C16" s="69"/>
      <c r="D16" s="69"/>
      <c r="E16" s="168"/>
      <c r="F16" s="102"/>
      <c r="G16" s="103"/>
      <c r="H16" s="132"/>
      <c r="I16" s="175"/>
      <c r="J16" s="132"/>
      <c r="K16" s="133"/>
      <c r="L16" s="133"/>
      <c r="M16" s="71"/>
      <c r="O16" s="5">
        <f>IF('参加人数'!E11="","",'参加人数'!E11)</f>
      </c>
      <c r="Q16" s="2">
        <f t="shared" si="0"/>
        <v>0</v>
      </c>
    </row>
    <row r="17" spans="1:17" s="5" customFormat="1" ht="16.5" customHeight="1">
      <c r="A17" s="45">
        <v>8</v>
      </c>
      <c r="B17" s="174"/>
      <c r="C17" s="69"/>
      <c r="D17" s="69"/>
      <c r="E17" s="168"/>
      <c r="F17" s="102"/>
      <c r="G17" s="103"/>
      <c r="H17" s="132"/>
      <c r="I17" s="175"/>
      <c r="J17" s="132"/>
      <c r="K17" s="133"/>
      <c r="L17" s="133"/>
      <c r="M17" s="71"/>
      <c r="O17" s="5">
        <f>IF('参加人数'!E12="","",'参加人数'!E12)</f>
      </c>
      <c r="Q17" s="2">
        <f t="shared" si="0"/>
        <v>0</v>
      </c>
    </row>
    <row r="18" spans="1:17" s="5" customFormat="1" ht="16.5" customHeight="1">
      <c r="A18" s="45">
        <v>9</v>
      </c>
      <c r="B18" s="174"/>
      <c r="C18" s="69"/>
      <c r="D18" s="69"/>
      <c r="E18" s="168"/>
      <c r="F18" s="102"/>
      <c r="G18" s="103"/>
      <c r="H18" s="132"/>
      <c r="I18" s="175"/>
      <c r="J18" s="132"/>
      <c r="K18" s="133"/>
      <c r="L18" s="133"/>
      <c r="M18" s="71"/>
      <c r="O18" s="5">
        <f>IF('参加人数'!E13="","",'参加人数'!E13)</f>
      </c>
      <c r="Q18" s="2">
        <f t="shared" si="0"/>
        <v>0</v>
      </c>
    </row>
    <row r="19" spans="1:17" s="5" customFormat="1" ht="16.5" customHeight="1">
      <c r="A19" s="45">
        <v>10</v>
      </c>
      <c r="B19" s="174"/>
      <c r="C19" s="69"/>
      <c r="D19" s="69"/>
      <c r="E19" s="168"/>
      <c r="F19" s="102"/>
      <c r="G19" s="103"/>
      <c r="H19" s="132"/>
      <c r="I19" s="175"/>
      <c r="J19" s="132"/>
      <c r="K19" s="133"/>
      <c r="L19" s="133"/>
      <c r="M19" s="71"/>
      <c r="O19" s="5">
        <f>IF('参加人数'!E14="","",'参加人数'!E14)</f>
      </c>
      <c r="Q19" s="2">
        <f t="shared" si="0"/>
        <v>0</v>
      </c>
    </row>
    <row r="20" spans="1:17" s="5" customFormat="1" ht="16.5" customHeight="1">
      <c r="A20" s="45">
        <v>11</v>
      </c>
      <c r="B20" s="174"/>
      <c r="C20" s="69"/>
      <c r="D20" s="69"/>
      <c r="E20" s="168"/>
      <c r="F20" s="102"/>
      <c r="G20" s="103"/>
      <c r="H20" s="132"/>
      <c r="I20" s="175"/>
      <c r="J20" s="132"/>
      <c r="K20" s="133"/>
      <c r="L20" s="133"/>
      <c r="M20" s="71"/>
      <c r="O20" s="5">
        <f>IF('参加人数'!E15="","",'参加人数'!E15)</f>
      </c>
      <c r="Q20" s="2">
        <f t="shared" si="0"/>
        <v>0</v>
      </c>
    </row>
    <row r="21" spans="1:17" s="5" customFormat="1" ht="16.5" customHeight="1">
      <c r="A21" s="45">
        <v>12</v>
      </c>
      <c r="B21" s="174"/>
      <c r="C21" s="69"/>
      <c r="D21" s="69"/>
      <c r="E21" s="168"/>
      <c r="F21" s="102"/>
      <c r="G21" s="103"/>
      <c r="H21" s="132"/>
      <c r="I21" s="175"/>
      <c r="J21" s="132"/>
      <c r="K21" s="133"/>
      <c r="L21" s="133"/>
      <c r="M21" s="71"/>
      <c r="O21" s="5">
        <f>IF('参加人数'!E16="","",'参加人数'!E16)</f>
      </c>
      <c r="Q21" s="2">
        <f t="shared" si="0"/>
        <v>0</v>
      </c>
    </row>
    <row r="22" spans="1:17" s="5" customFormat="1" ht="16.5" customHeight="1">
      <c r="A22" s="45">
        <v>13</v>
      </c>
      <c r="B22" s="174"/>
      <c r="C22" s="69"/>
      <c r="D22" s="69"/>
      <c r="E22" s="168"/>
      <c r="F22" s="102"/>
      <c r="G22" s="103"/>
      <c r="H22" s="132"/>
      <c r="I22" s="175"/>
      <c r="J22" s="132"/>
      <c r="K22" s="133"/>
      <c r="L22" s="133"/>
      <c r="M22" s="71"/>
      <c r="O22" s="5">
        <f>IF('参加人数'!E17="","",'参加人数'!E17)</f>
      </c>
      <c r="Q22" s="2">
        <f t="shared" si="0"/>
        <v>0</v>
      </c>
    </row>
    <row r="23" spans="1:17" s="5" customFormat="1" ht="16.5" customHeight="1">
      <c r="A23" s="45">
        <v>14</v>
      </c>
      <c r="B23" s="174"/>
      <c r="C23" s="69"/>
      <c r="D23" s="69"/>
      <c r="E23" s="168"/>
      <c r="F23" s="102"/>
      <c r="G23" s="103"/>
      <c r="H23" s="132"/>
      <c r="I23" s="175"/>
      <c r="J23" s="132"/>
      <c r="K23" s="133"/>
      <c r="L23" s="133"/>
      <c r="M23" s="71"/>
      <c r="O23" s="5">
        <f>IF('参加人数'!E18="","",'参加人数'!E18)</f>
      </c>
      <c r="Q23" s="2">
        <f t="shared" si="0"/>
        <v>0</v>
      </c>
    </row>
    <row r="24" spans="1:17" s="5" customFormat="1" ht="16.5" customHeight="1">
      <c r="A24" s="45">
        <v>15</v>
      </c>
      <c r="B24" s="174"/>
      <c r="C24" s="69"/>
      <c r="D24" s="69"/>
      <c r="E24" s="168"/>
      <c r="F24" s="102"/>
      <c r="G24" s="103"/>
      <c r="H24" s="132"/>
      <c r="I24" s="175"/>
      <c r="J24" s="132"/>
      <c r="K24" s="133"/>
      <c r="L24" s="133"/>
      <c r="M24" s="71"/>
      <c r="O24" s="5">
        <f>IF('参加人数'!E19="","",'参加人数'!E19)</f>
      </c>
      <c r="Q24" s="2">
        <f t="shared" si="0"/>
        <v>0</v>
      </c>
    </row>
    <row r="25" spans="1:17" s="5" customFormat="1" ht="16.5" customHeight="1">
      <c r="A25" s="45">
        <v>16</v>
      </c>
      <c r="B25" s="174"/>
      <c r="C25" s="69"/>
      <c r="D25" s="69"/>
      <c r="E25" s="168"/>
      <c r="F25" s="102"/>
      <c r="G25" s="103"/>
      <c r="H25" s="132"/>
      <c r="I25" s="175"/>
      <c r="J25" s="132"/>
      <c r="K25" s="133"/>
      <c r="L25" s="133"/>
      <c r="M25" s="71"/>
      <c r="O25" s="5">
        <f>IF('参加人数'!E20="","",'参加人数'!E20)</f>
      </c>
      <c r="Q25" s="2">
        <f t="shared" si="0"/>
        <v>0</v>
      </c>
    </row>
    <row r="26" spans="1:17" s="5" customFormat="1" ht="16.5" customHeight="1">
      <c r="A26" s="45">
        <v>17</v>
      </c>
      <c r="B26" s="174"/>
      <c r="C26" s="69"/>
      <c r="D26" s="69"/>
      <c r="E26" s="168"/>
      <c r="F26" s="102"/>
      <c r="G26" s="103"/>
      <c r="H26" s="132"/>
      <c r="I26" s="175"/>
      <c r="J26" s="132"/>
      <c r="K26" s="133"/>
      <c r="L26" s="133"/>
      <c r="M26" s="71"/>
      <c r="O26" s="5">
        <f>IF('参加人数'!E21="","",'参加人数'!E21)</f>
      </c>
      <c r="Q26" s="2">
        <f t="shared" si="0"/>
        <v>0</v>
      </c>
    </row>
    <row r="27" spans="1:17" s="5" customFormat="1" ht="16.5" customHeight="1">
      <c r="A27" s="45">
        <v>18</v>
      </c>
      <c r="B27" s="174"/>
      <c r="C27" s="69"/>
      <c r="D27" s="69"/>
      <c r="E27" s="168"/>
      <c r="F27" s="102"/>
      <c r="G27" s="103"/>
      <c r="H27" s="132"/>
      <c r="I27" s="175"/>
      <c r="J27" s="132"/>
      <c r="K27" s="133"/>
      <c r="L27" s="133"/>
      <c r="M27" s="71"/>
      <c r="O27" s="5">
        <f>IF('参加人数'!E22="","",'参加人数'!E22)</f>
      </c>
      <c r="Q27" s="2">
        <f t="shared" si="0"/>
        <v>0</v>
      </c>
    </row>
    <row r="28" spans="1:17" s="5" customFormat="1" ht="16.5" customHeight="1">
      <c r="A28" s="45">
        <v>19</v>
      </c>
      <c r="B28" s="174"/>
      <c r="C28" s="69"/>
      <c r="D28" s="69"/>
      <c r="E28" s="168"/>
      <c r="F28" s="102"/>
      <c r="G28" s="103"/>
      <c r="H28" s="132"/>
      <c r="I28" s="175"/>
      <c r="J28" s="132"/>
      <c r="K28" s="133"/>
      <c r="L28" s="133"/>
      <c r="M28" s="71"/>
      <c r="O28" s="5">
        <f>IF('参加人数'!E23="","",'参加人数'!E23)</f>
      </c>
      <c r="Q28" s="2">
        <f t="shared" si="0"/>
        <v>0</v>
      </c>
    </row>
    <row r="29" spans="1:17" s="5" customFormat="1" ht="16.5" customHeight="1">
      <c r="A29" s="45">
        <v>20</v>
      </c>
      <c r="B29" s="174"/>
      <c r="C29" s="69"/>
      <c r="D29" s="69"/>
      <c r="E29" s="168"/>
      <c r="F29" s="102"/>
      <c r="G29" s="103"/>
      <c r="H29" s="132"/>
      <c r="I29" s="175"/>
      <c r="J29" s="132"/>
      <c r="K29" s="133"/>
      <c r="L29" s="133"/>
      <c r="M29" s="71"/>
      <c r="O29" s="5">
        <f>IF('参加人数'!E24="","",'参加人数'!E24)</f>
      </c>
      <c r="Q29" s="2">
        <f t="shared" si="0"/>
        <v>0</v>
      </c>
    </row>
    <row r="30" spans="1:17" s="5" customFormat="1" ht="16.5" customHeight="1">
      <c r="A30" s="45">
        <v>21</v>
      </c>
      <c r="B30" s="174"/>
      <c r="C30" s="69"/>
      <c r="D30" s="69"/>
      <c r="E30" s="168"/>
      <c r="F30" s="102"/>
      <c r="G30" s="103"/>
      <c r="H30" s="132"/>
      <c r="I30" s="175"/>
      <c r="J30" s="132"/>
      <c r="K30" s="133"/>
      <c r="L30" s="133"/>
      <c r="M30" s="71"/>
      <c r="O30" s="5">
        <f>IF('参加人数'!E25="","",'参加人数'!E25)</f>
      </c>
      <c r="Q30" s="2">
        <f t="shared" si="0"/>
        <v>0</v>
      </c>
    </row>
    <row r="31" spans="1:17" s="5" customFormat="1" ht="16.5" customHeight="1">
      <c r="A31" s="45">
        <v>22</v>
      </c>
      <c r="B31" s="174"/>
      <c r="C31" s="69"/>
      <c r="D31" s="69"/>
      <c r="E31" s="168"/>
      <c r="F31" s="102"/>
      <c r="G31" s="103"/>
      <c r="H31" s="132"/>
      <c r="I31" s="175"/>
      <c r="J31" s="132"/>
      <c r="K31" s="133"/>
      <c r="L31" s="133"/>
      <c r="M31" s="71"/>
      <c r="O31" s="5">
        <f>IF('参加人数'!E26="","",'参加人数'!E26)</f>
      </c>
      <c r="Q31" s="2">
        <f t="shared" si="0"/>
        <v>0</v>
      </c>
    </row>
    <row r="32" spans="1:17" s="5" customFormat="1" ht="16.5" customHeight="1">
      <c r="A32" s="45">
        <v>23</v>
      </c>
      <c r="B32" s="174"/>
      <c r="C32" s="69"/>
      <c r="D32" s="69"/>
      <c r="E32" s="168"/>
      <c r="F32" s="102"/>
      <c r="G32" s="103"/>
      <c r="H32" s="132"/>
      <c r="I32" s="175"/>
      <c r="J32" s="132"/>
      <c r="K32" s="133"/>
      <c r="L32" s="133"/>
      <c r="M32" s="71"/>
      <c r="O32" s="5">
        <f>IF('参加人数'!E27="","",'参加人数'!E27)</f>
      </c>
      <c r="Q32" s="2">
        <f t="shared" si="0"/>
        <v>0</v>
      </c>
    </row>
    <row r="33" spans="1:17" s="5" customFormat="1" ht="16.5" customHeight="1">
      <c r="A33" s="45">
        <v>24</v>
      </c>
      <c r="B33" s="174"/>
      <c r="C33" s="69"/>
      <c r="D33" s="69"/>
      <c r="E33" s="168"/>
      <c r="F33" s="102"/>
      <c r="G33" s="103"/>
      <c r="H33" s="132"/>
      <c r="I33" s="175"/>
      <c r="J33" s="132"/>
      <c r="K33" s="133"/>
      <c r="L33" s="133"/>
      <c r="M33" s="71"/>
      <c r="O33" s="5">
        <f>IF('参加人数'!E28="","",'参加人数'!E28)</f>
      </c>
      <c r="Q33" s="2">
        <f t="shared" si="0"/>
        <v>0</v>
      </c>
    </row>
    <row r="34" spans="1:17" s="5" customFormat="1" ht="16.5" customHeight="1">
      <c r="A34" s="45">
        <v>25</v>
      </c>
      <c r="B34" s="174"/>
      <c r="C34" s="69"/>
      <c r="D34" s="69"/>
      <c r="E34" s="168"/>
      <c r="F34" s="102"/>
      <c r="G34" s="103"/>
      <c r="H34" s="132"/>
      <c r="I34" s="175"/>
      <c r="J34" s="132"/>
      <c r="K34" s="133"/>
      <c r="L34" s="133"/>
      <c r="M34" s="71"/>
      <c r="O34" s="5">
        <f>IF('参加人数'!E29="","",'参加人数'!E29)</f>
      </c>
      <c r="Q34" s="2">
        <f t="shared" si="0"/>
        <v>0</v>
      </c>
    </row>
    <row r="35" spans="1:17" s="5" customFormat="1" ht="16.5" customHeight="1">
      <c r="A35" s="45">
        <v>26</v>
      </c>
      <c r="B35" s="174"/>
      <c r="C35" s="69"/>
      <c r="D35" s="69"/>
      <c r="E35" s="168"/>
      <c r="F35" s="102"/>
      <c r="G35" s="103"/>
      <c r="H35" s="132"/>
      <c r="I35" s="175"/>
      <c r="J35" s="132"/>
      <c r="K35" s="133"/>
      <c r="L35" s="133"/>
      <c r="M35" s="71"/>
      <c r="O35" s="5">
        <f>IF('参加人数'!E30="","",'参加人数'!E30)</f>
      </c>
      <c r="Q35" s="2">
        <f t="shared" si="0"/>
        <v>0</v>
      </c>
    </row>
    <row r="36" spans="1:17" s="5" customFormat="1" ht="16.5" customHeight="1">
      <c r="A36" s="45">
        <v>27</v>
      </c>
      <c r="B36" s="174"/>
      <c r="C36" s="69"/>
      <c r="D36" s="69"/>
      <c r="E36" s="168"/>
      <c r="F36" s="102"/>
      <c r="G36" s="103"/>
      <c r="H36" s="132"/>
      <c r="I36" s="175"/>
      <c r="J36" s="132"/>
      <c r="K36" s="133"/>
      <c r="L36" s="133"/>
      <c r="M36" s="71"/>
      <c r="O36" s="5">
        <f>IF('参加人数'!E31="","",'参加人数'!E31)</f>
      </c>
      <c r="Q36" s="2">
        <f t="shared" si="0"/>
        <v>0</v>
      </c>
    </row>
    <row r="37" spans="1:17" s="5" customFormat="1" ht="16.5" customHeight="1">
      <c r="A37" s="45">
        <v>28</v>
      </c>
      <c r="B37" s="174"/>
      <c r="C37" s="69"/>
      <c r="D37" s="69"/>
      <c r="E37" s="168"/>
      <c r="F37" s="102"/>
      <c r="G37" s="103"/>
      <c r="H37" s="132"/>
      <c r="I37" s="175"/>
      <c r="J37" s="132"/>
      <c r="K37" s="133"/>
      <c r="L37" s="133"/>
      <c r="M37" s="71"/>
      <c r="O37" s="5">
        <f>IF('参加人数'!E32="","",'参加人数'!E32)</f>
      </c>
      <c r="Q37" s="2">
        <f t="shared" si="0"/>
        <v>0</v>
      </c>
    </row>
    <row r="38" spans="1:17" s="5" customFormat="1" ht="16.5" customHeight="1">
      <c r="A38" s="45">
        <v>29</v>
      </c>
      <c r="B38" s="174"/>
      <c r="C38" s="69"/>
      <c r="D38" s="69"/>
      <c r="E38" s="168"/>
      <c r="F38" s="102"/>
      <c r="G38" s="103"/>
      <c r="H38" s="132"/>
      <c r="I38" s="175"/>
      <c r="J38" s="132"/>
      <c r="K38" s="133"/>
      <c r="L38" s="133"/>
      <c r="M38" s="71"/>
      <c r="O38" s="5">
        <f>IF('参加人数'!E33="","",'参加人数'!E33)</f>
      </c>
      <c r="Q38" s="2">
        <f t="shared" si="0"/>
        <v>0</v>
      </c>
    </row>
    <row r="39" spans="1:17" s="5" customFormat="1" ht="16.5" customHeight="1">
      <c r="A39" s="45">
        <v>30</v>
      </c>
      <c r="B39" s="174"/>
      <c r="C39" s="69"/>
      <c r="D39" s="69"/>
      <c r="E39" s="168"/>
      <c r="F39" s="102"/>
      <c r="G39" s="103"/>
      <c r="H39" s="132"/>
      <c r="I39" s="175"/>
      <c r="J39" s="132"/>
      <c r="K39" s="133"/>
      <c r="L39" s="133"/>
      <c r="M39" s="71"/>
      <c r="O39" s="5">
        <f>IF('参加人数'!E34="","",'参加人数'!E34)</f>
      </c>
      <c r="Q39" s="2">
        <f t="shared" si="0"/>
        <v>0</v>
      </c>
    </row>
    <row r="40" spans="1:17" s="5" customFormat="1" ht="16.5" customHeight="1">
      <c r="A40" s="45">
        <v>31</v>
      </c>
      <c r="B40" s="174"/>
      <c r="C40" s="69"/>
      <c r="D40" s="69"/>
      <c r="E40" s="168"/>
      <c r="F40" s="102"/>
      <c r="G40" s="103"/>
      <c r="H40" s="132"/>
      <c r="I40" s="175"/>
      <c r="J40" s="132"/>
      <c r="K40" s="133"/>
      <c r="L40" s="133"/>
      <c r="M40" s="71"/>
      <c r="O40" s="5">
        <f>IF('参加人数'!E35="","",'参加人数'!E35)</f>
      </c>
      <c r="Q40" s="2">
        <f t="shared" si="0"/>
        <v>0</v>
      </c>
    </row>
    <row r="41" spans="1:17" s="5" customFormat="1" ht="16.5" customHeight="1">
      <c r="A41" s="45">
        <v>32</v>
      </c>
      <c r="B41" s="174"/>
      <c r="C41" s="69"/>
      <c r="D41" s="69"/>
      <c r="E41" s="168"/>
      <c r="F41" s="102"/>
      <c r="G41" s="103"/>
      <c r="H41" s="132"/>
      <c r="I41" s="175"/>
      <c r="J41" s="132"/>
      <c r="K41" s="133"/>
      <c r="L41" s="133"/>
      <c r="M41" s="71"/>
      <c r="O41" s="5">
        <f>IF('参加人数'!E36="","",'参加人数'!E36)</f>
      </c>
      <c r="Q41" s="2">
        <f t="shared" si="0"/>
        <v>0</v>
      </c>
    </row>
    <row r="42" spans="1:17" s="5" customFormat="1" ht="16.5" customHeight="1">
      <c r="A42" s="45">
        <v>33</v>
      </c>
      <c r="B42" s="174"/>
      <c r="C42" s="69"/>
      <c r="D42" s="69"/>
      <c r="E42" s="168"/>
      <c r="F42" s="102"/>
      <c r="G42" s="103"/>
      <c r="H42" s="132"/>
      <c r="I42" s="175"/>
      <c r="J42" s="132"/>
      <c r="K42" s="133"/>
      <c r="L42" s="133"/>
      <c r="M42" s="71"/>
      <c r="O42" s="5">
        <f>IF('参加人数'!E37="","",'参加人数'!E37)</f>
      </c>
      <c r="Q42" s="2">
        <f t="shared" si="0"/>
        <v>0</v>
      </c>
    </row>
    <row r="43" spans="1:17" s="5" customFormat="1" ht="16.5" customHeight="1">
      <c r="A43" s="45">
        <v>34</v>
      </c>
      <c r="B43" s="174"/>
      <c r="C43" s="69"/>
      <c r="D43" s="69"/>
      <c r="E43" s="168"/>
      <c r="F43" s="102"/>
      <c r="G43" s="103"/>
      <c r="H43" s="132"/>
      <c r="I43" s="175"/>
      <c r="J43" s="132"/>
      <c r="K43" s="133"/>
      <c r="L43" s="133"/>
      <c r="M43" s="71"/>
      <c r="O43" s="5">
        <f>IF('参加人数'!E38="","",'参加人数'!E38)</f>
      </c>
      <c r="Q43" s="2">
        <f t="shared" si="0"/>
        <v>0</v>
      </c>
    </row>
    <row r="44" spans="1:17" s="5" customFormat="1" ht="16.5" customHeight="1">
      <c r="A44" s="45">
        <v>35</v>
      </c>
      <c r="B44" s="174"/>
      <c r="C44" s="69"/>
      <c r="D44" s="69"/>
      <c r="E44" s="168"/>
      <c r="F44" s="102"/>
      <c r="G44" s="103"/>
      <c r="H44" s="132"/>
      <c r="I44" s="175"/>
      <c r="J44" s="132"/>
      <c r="K44" s="133"/>
      <c r="L44" s="133"/>
      <c r="M44" s="71"/>
      <c r="O44" s="5">
        <f>IF('参加人数'!E39="","",'参加人数'!E39)</f>
      </c>
      <c r="Q44" s="2">
        <f t="shared" si="0"/>
        <v>0</v>
      </c>
    </row>
    <row r="45" spans="1:17" s="5" customFormat="1" ht="16.5" customHeight="1">
      <c r="A45" s="45">
        <v>36</v>
      </c>
      <c r="B45" s="174"/>
      <c r="C45" s="69"/>
      <c r="D45" s="69"/>
      <c r="E45" s="168"/>
      <c r="F45" s="102"/>
      <c r="G45" s="103"/>
      <c r="H45" s="132"/>
      <c r="I45" s="175"/>
      <c r="J45" s="132"/>
      <c r="K45" s="133"/>
      <c r="L45" s="133"/>
      <c r="M45" s="71"/>
      <c r="O45" s="5">
        <f>IF('参加人数'!E40="","",'参加人数'!E40)</f>
      </c>
      <c r="Q45" s="2">
        <f t="shared" si="0"/>
        <v>0</v>
      </c>
    </row>
    <row r="46" spans="1:17" s="5" customFormat="1" ht="16.5" customHeight="1">
      <c r="A46" s="45">
        <v>37</v>
      </c>
      <c r="B46" s="174"/>
      <c r="C46" s="69"/>
      <c r="D46" s="69"/>
      <c r="E46" s="168"/>
      <c r="F46" s="102"/>
      <c r="G46" s="103"/>
      <c r="H46" s="132"/>
      <c r="I46" s="175"/>
      <c r="J46" s="132"/>
      <c r="K46" s="133"/>
      <c r="L46" s="133"/>
      <c r="M46" s="71"/>
      <c r="O46" s="5">
        <f>IF('参加人数'!E41="","",'参加人数'!E41)</f>
      </c>
      <c r="Q46" s="2">
        <f t="shared" si="0"/>
        <v>0</v>
      </c>
    </row>
    <row r="47" spans="1:17" s="5" customFormat="1" ht="16.5" customHeight="1">
      <c r="A47" s="45">
        <v>38</v>
      </c>
      <c r="B47" s="174"/>
      <c r="C47" s="69"/>
      <c r="D47" s="69"/>
      <c r="E47" s="168"/>
      <c r="F47" s="102"/>
      <c r="G47" s="103"/>
      <c r="H47" s="132"/>
      <c r="I47" s="175"/>
      <c r="J47" s="132"/>
      <c r="K47" s="133"/>
      <c r="L47" s="133"/>
      <c r="M47" s="71"/>
      <c r="O47" s="5">
        <f>IF('参加人数'!E42="","",'参加人数'!E42)</f>
      </c>
      <c r="Q47" s="2">
        <f t="shared" si="0"/>
        <v>0</v>
      </c>
    </row>
    <row r="48" spans="1:17" s="5" customFormat="1" ht="16.5" customHeight="1">
      <c r="A48" s="45">
        <v>39</v>
      </c>
      <c r="B48" s="174"/>
      <c r="C48" s="69"/>
      <c r="D48" s="69"/>
      <c r="E48" s="168"/>
      <c r="F48" s="102"/>
      <c r="G48" s="103"/>
      <c r="H48" s="132"/>
      <c r="I48" s="175"/>
      <c r="J48" s="132"/>
      <c r="K48" s="133"/>
      <c r="L48" s="133"/>
      <c r="M48" s="71"/>
      <c r="O48" s="5">
        <f>IF('参加人数'!E43="","",'参加人数'!E43)</f>
      </c>
      <c r="Q48" s="2">
        <f t="shared" si="0"/>
        <v>0</v>
      </c>
    </row>
    <row r="49" spans="1:17" s="5" customFormat="1" ht="16.5" customHeight="1">
      <c r="A49" s="45">
        <v>40</v>
      </c>
      <c r="B49" s="174"/>
      <c r="C49" s="69"/>
      <c r="D49" s="69"/>
      <c r="E49" s="168"/>
      <c r="F49" s="102"/>
      <c r="G49" s="103"/>
      <c r="H49" s="132"/>
      <c r="I49" s="175"/>
      <c r="J49" s="132"/>
      <c r="K49" s="133"/>
      <c r="L49" s="133"/>
      <c r="M49" s="71"/>
      <c r="O49" s="5">
        <f>IF('参加人数'!E44="","",'参加人数'!E44)</f>
      </c>
      <c r="Q49" s="2">
        <f t="shared" si="0"/>
        <v>0</v>
      </c>
    </row>
    <row r="50" ht="12" customHeight="1"/>
    <row r="51" spans="3:10" ht="18.75" customHeight="1">
      <c r="C51" s="2"/>
      <c r="D51" s="2"/>
      <c r="F51" s="2"/>
      <c r="G51" s="2"/>
      <c r="J51" s="2"/>
    </row>
    <row r="52" spans="3:10" ht="18.75" customHeight="1">
      <c r="C52" s="2"/>
      <c r="D52" s="2"/>
      <c r="F52" s="2"/>
      <c r="G52" s="2"/>
      <c r="J52" s="2"/>
    </row>
    <row r="53" spans="3:10" ht="18.75" customHeight="1">
      <c r="C53" s="2"/>
      <c r="D53" s="2"/>
      <c r="F53" s="2"/>
      <c r="G53" s="2"/>
      <c r="J53" s="2"/>
    </row>
    <row r="54" spans="3:10" ht="17.25" customHeight="1">
      <c r="C54" s="2"/>
      <c r="D54" s="2"/>
      <c r="F54" s="2"/>
      <c r="G54" s="2"/>
      <c r="J54" s="2"/>
    </row>
  </sheetData>
  <sheetProtection sheet="1" selectLockedCells="1"/>
  <mergeCells count="12">
    <mergeCell ref="A3:B3"/>
    <mergeCell ref="A1:B1"/>
    <mergeCell ref="C1:E1"/>
    <mergeCell ref="C3:D3"/>
    <mergeCell ref="C2:E2"/>
    <mergeCell ref="K7:L7"/>
    <mergeCell ref="G1:H1"/>
    <mergeCell ref="G7:H7"/>
    <mergeCell ref="I7:J7"/>
    <mergeCell ref="G3:H3"/>
    <mergeCell ref="I3:L3"/>
    <mergeCell ref="J1:K1"/>
  </mergeCells>
  <dataValidations count="5">
    <dataValidation allowBlank="1" showInputMessage="1" showErrorMessage="1" imeMode="disabled" sqref="H10:H49 J10:J49"/>
    <dataValidation type="list" allowBlank="1" showInputMessage="1" showErrorMessage="1" error="入力が正しくありません&#10;" sqref="I9:I49 G10:G49">
      <formula1>$O$9:$O$35</formula1>
    </dataValidation>
    <dataValidation allowBlank="1" showInputMessage="1" showErrorMessage="1" imeMode="halfKatakana" sqref="D9:D49"/>
    <dataValidation type="list" allowBlank="1" imeMode="on" sqref="E10:E49">
      <formula1>$O$4:$O$5</formula1>
    </dataValidation>
    <dataValidation errorStyle="warning" type="textLength" operator="lessThanOrEqual" allowBlank="1" showErrorMessage="1" errorTitle="５文字以内（スペース含む）" error="５文字以内で入力してください&#10;（スペースを含みます）&#10;" imeMode="on" sqref="C10:C49">
      <formula1>5</formula1>
    </dataValidation>
  </dataValidations>
  <printOptions horizontalCentered="1"/>
  <pageMargins left="0.3937007874015748" right="0.3937007874015748" top="0.7480314960629921" bottom="0.15748031496062992" header="0.35433070866141736" footer="0.2362204724409449"/>
  <pageSetup horizontalDpi="600" verticalDpi="600" orientation="portrait" paperSize="9" scale="95" r:id="rId3"/>
  <headerFooter alignWithMargins="0">
    <oddHeader>&amp;RP  &amp;P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235</v>
      </c>
      <c r="C12" s="11" t="s">
        <v>208</v>
      </c>
    </row>
    <row r="13" spans="1:3" ht="13.5">
      <c r="A13" s="11" t="s">
        <v>236</v>
      </c>
      <c r="B13" s="11" t="s">
        <v>237</v>
      </c>
      <c r="C13" s="11" t="s">
        <v>208</v>
      </c>
    </row>
    <row r="14" spans="1:3" ht="13.5">
      <c r="A14" s="11" t="s">
        <v>242</v>
      </c>
      <c r="B14" s="11" t="s">
        <v>243</v>
      </c>
      <c r="C14" s="11" t="s">
        <v>208</v>
      </c>
    </row>
    <row r="15" spans="1:3" ht="13.5">
      <c r="A15" s="11" t="s">
        <v>244</v>
      </c>
      <c r="B15" s="11" t="s">
        <v>245</v>
      </c>
      <c r="C15" s="11" t="s">
        <v>208</v>
      </c>
    </row>
    <row r="16" spans="1:3" ht="13.5">
      <c r="A16" s="11" t="s">
        <v>246</v>
      </c>
      <c r="B16" s="11" t="s">
        <v>247</v>
      </c>
      <c r="C16" s="11" t="s">
        <v>208</v>
      </c>
    </row>
    <row r="17" spans="1:3" ht="13.5">
      <c r="A17" s="11" t="s">
        <v>248</v>
      </c>
      <c r="B17" s="11" t="s">
        <v>249</v>
      </c>
      <c r="C17" s="11" t="s">
        <v>208</v>
      </c>
    </row>
    <row r="18" spans="1:3" ht="13.5">
      <c r="A18" s="11" t="s">
        <v>250</v>
      </c>
      <c r="B18" s="11" t="s">
        <v>251</v>
      </c>
      <c r="C18" s="11" t="s">
        <v>208</v>
      </c>
    </row>
    <row r="19" spans="1:3" ht="13.5">
      <c r="A19" s="11" t="s">
        <v>252</v>
      </c>
      <c r="B19" s="11" t="s">
        <v>253</v>
      </c>
      <c r="C19" s="11" t="s">
        <v>193</v>
      </c>
    </row>
    <row r="20" spans="1:3" ht="13.5">
      <c r="A20" s="11" t="s">
        <v>261</v>
      </c>
      <c r="B20" s="11" t="s">
        <v>262</v>
      </c>
      <c r="C20" s="11" t="s">
        <v>279</v>
      </c>
    </row>
    <row r="21" spans="1:3" ht="13.5">
      <c r="A21" s="11" t="s">
        <v>266</v>
      </c>
      <c r="B21" s="11" t="s">
        <v>267</v>
      </c>
      <c r="C21" s="11" t="s">
        <v>193</v>
      </c>
    </row>
    <row r="22" spans="1:3" ht="13.5">
      <c r="A22" s="11" t="s">
        <v>273</v>
      </c>
      <c r="B22" s="11" t="s">
        <v>123</v>
      </c>
      <c r="C22" s="11" t="s">
        <v>286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235</v>
      </c>
      <c r="C11" s="11" t="s">
        <v>208</v>
      </c>
    </row>
    <row r="12" spans="1:3" ht="13.5">
      <c r="A12" s="11" t="s">
        <v>236</v>
      </c>
      <c r="B12" s="11" t="s">
        <v>237</v>
      </c>
      <c r="C12" s="11" t="s">
        <v>208</v>
      </c>
    </row>
    <row r="13" spans="1:3" ht="13.5">
      <c r="A13" s="11" t="s">
        <v>242</v>
      </c>
      <c r="B13" s="11" t="s">
        <v>243</v>
      </c>
      <c r="C13" s="11" t="s">
        <v>208</v>
      </c>
    </row>
    <row r="14" spans="1:3" ht="13.5">
      <c r="A14" s="11" t="s">
        <v>244</v>
      </c>
      <c r="B14" s="11" t="s">
        <v>245</v>
      </c>
      <c r="C14" s="11" t="s">
        <v>208</v>
      </c>
    </row>
    <row r="15" spans="1:3" ht="13.5">
      <c r="A15" s="11" t="s">
        <v>246</v>
      </c>
      <c r="B15" s="11" t="s">
        <v>247</v>
      </c>
      <c r="C15" s="11" t="s">
        <v>208</v>
      </c>
    </row>
    <row r="16" spans="1:3" ht="13.5">
      <c r="A16" s="11" t="s">
        <v>248</v>
      </c>
      <c r="B16" s="11" t="s">
        <v>249</v>
      </c>
      <c r="C16" s="11" t="s">
        <v>208</v>
      </c>
    </row>
    <row r="17" spans="1:3" ht="13.5">
      <c r="A17" s="11" t="s">
        <v>250</v>
      </c>
      <c r="B17" s="11" t="s">
        <v>251</v>
      </c>
      <c r="C17" s="11" t="s">
        <v>208</v>
      </c>
    </row>
    <row r="18" spans="1:3" ht="13.5">
      <c r="A18" s="11" t="s">
        <v>258</v>
      </c>
      <c r="B18" s="11" t="s">
        <v>253</v>
      </c>
      <c r="C18" s="11" t="s">
        <v>276</v>
      </c>
    </row>
    <row r="19" spans="1:3" ht="13.5">
      <c r="A19" s="11" t="s">
        <v>264</v>
      </c>
      <c r="B19" s="11" t="s">
        <v>262</v>
      </c>
      <c r="C19" s="11" t="s">
        <v>281</v>
      </c>
    </row>
    <row r="20" spans="1:3" ht="13.5">
      <c r="A20" s="11" t="s">
        <v>271</v>
      </c>
      <c r="B20" s="11" t="s">
        <v>267</v>
      </c>
      <c r="C20" s="11" t="s">
        <v>285</v>
      </c>
    </row>
    <row r="21" spans="1:3" ht="13.5">
      <c r="A21" s="11" t="s">
        <v>125</v>
      </c>
      <c r="B21" s="11" t="s">
        <v>123</v>
      </c>
      <c r="C21" s="11" t="s">
        <v>288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235</v>
      </c>
      <c r="C39" s="11" t="s">
        <v>208</v>
      </c>
    </row>
    <row r="40" spans="1:3" ht="13.5">
      <c r="A40" s="11" t="s">
        <v>236</v>
      </c>
      <c r="B40" s="11" t="s">
        <v>237</v>
      </c>
      <c r="C40" s="11" t="s">
        <v>208</v>
      </c>
    </row>
    <row r="41" spans="1:3" ht="13.5">
      <c r="A41" s="11" t="s">
        <v>238</v>
      </c>
      <c r="B41" s="11" t="s">
        <v>239</v>
      </c>
      <c r="C41" s="11" t="s">
        <v>208</v>
      </c>
    </row>
    <row r="42" spans="1:3" ht="13.5">
      <c r="A42" s="11" t="s">
        <v>240</v>
      </c>
      <c r="B42" s="11" t="s">
        <v>241</v>
      </c>
      <c r="C42" s="11" t="s">
        <v>208</v>
      </c>
    </row>
    <row r="43" spans="1:3" ht="13.5">
      <c r="A43" s="11" t="s">
        <v>242</v>
      </c>
      <c r="B43" s="11" t="s">
        <v>243</v>
      </c>
      <c r="C43" s="11" t="s">
        <v>208</v>
      </c>
    </row>
    <row r="44" spans="1:3" ht="13.5">
      <c r="A44" s="11" t="s">
        <v>244</v>
      </c>
      <c r="B44" s="11" t="s">
        <v>245</v>
      </c>
      <c r="C44" s="11" t="s">
        <v>208</v>
      </c>
    </row>
    <row r="45" spans="1:3" ht="13.5">
      <c r="A45" s="11" t="s">
        <v>246</v>
      </c>
      <c r="B45" s="11" t="s">
        <v>247</v>
      </c>
      <c r="C45" s="11" t="s">
        <v>208</v>
      </c>
    </row>
    <row r="46" spans="1:3" ht="13.5">
      <c r="A46" s="11" t="s">
        <v>248</v>
      </c>
      <c r="B46" s="11" t="s">
        <v>249</v>
      </c>
      <c r="C46" s="11" t="s">
        <v>208</v>
      </c>
    </row>
    <row r="47" spans="1:3" ht="13.5">
      <c r="A47" s="11" t="s">
        <v>250</v>
      </c>
      <c r="B47" s="11" t="s">
        <v>251</v>
      </c>
      <c r="C47" s="11" t="s">
        <v>208</v>
      </c>
    </row>
    <row r="48" spans="1:3" ht="13.5">
      <c r="A48" s="11" t="s">
        <v>252</v>
      </c>
      <c r="B48" s="11" t="s">
        <v>253</v>
      </c>
      <c r="C48" s="11" t="s">
        <v>193</v>
      </c>
    </row>
    <row r="49" spans="1:3" ht="13.5">
      <c r="A49" s="11" t="s">
        <v>254</v>
      </c>
      <c r="B49" s="11" t="s">
        <v>253</v>
      </c>
      <c r="C49" s="11" t="s">
        <v>194</v>
      </c>
    </row>
    <row r="50" spans="1:3" ht="13.5">
      <c r="A50" s="11" t="s">
        <v>255</v>
      </c>
      <c r="B50" s="11" t="s">
        <v>253</v>
      </c>
      <c r="C50" s="11" t="s">
        <v>195</v>
      </c>
    </row>
    <row r="51" spans="1:3" ht="13.5">
      <c r="A51" s="11" t="s">
        <v>256</v>
      </c>
      <c r="B51" s="11" t="s">
        <v>253</v>
      </c>
      <c r="C51" s="11" t="s">
        <v>196</v>
      </c>
    </row>
    <row r="52" spans="1:3" ht="13.5">
      <c r="A52" s="11" t="s">
        <v>257</v>
      </c>
      <c r="B52" s="11" t="s">
        <v>253</v>
      </c>
      <c r="C52" s="11" t="s">
        <v>275</v>
      </c>
    </row>
    <row r="53" spans="1:3" ht="13.5">
      <c r="A53" s="11" t="s">
        <v>258</v>
      </c>
      <c r="B53" s="11" t="s">
        <v>253</v>
      </c>
      <c r="C53" s="11" t="s">
        <v>276</v>
      </c>
    </row>
    <row r="54" spans="1:3" ht="13.5">
      <c r="A54" s="11" t="s">
        <v>259</v>
      </c>
      <c r="B54" s="11" t="s">
        <v>253</v>
      </c>
      <c r="C54" s="11" t="s">
        <v>277</v>
      </c>
    </row>
    <row r="55" spans="1:3" ht="13.5">
      <c r="A55" s="11" t="s">
        <v>260</v>
      </c>
      <c r="B55" s="11" t="s">
        <v>253</v>
      </c>
      <c r="C55" s="11" t="s">
        <v>278</v>
      </c>
    </row>
    <row r="56" spans="1:3" ht="13.5">
      <c r="A56" s="11" t="s">
        <v>261</v>
      </c>
      <c r="B56" s="11" t="s">
        <v>262</v>
      </c>
      <c r="C56" s="11" t="s">
        <v>279</v>
      </c>
    </row>
    <row r="57" spans="1:3" ht="13.5">
      <c r="A57" s="11" t="s">
        <v>263</v>
      </c>
      <c r="B57" s="11" t="s">
        <v>262</v>
      </c>
      <c r="C57" s="11" t="s">
        <v>280</v>
      </c>
    </row>
    <row r="58" spans="1:3" ht="13.5">
      <c r="A58" s="11" t="s">
        <v>264</v>
      </c>
      <c r="B58" s="11" t="s">
        <v>262</v>
      </c>
      <c r="C58" s="11" t="s">
        <v>281</v>
      </c>
    </row>
    <row r="59" spans="1:3" ht="13.5">
      <c r="A59" s="11" t="s">
        <v>265</v>
      </c>
      <c r="B59" s="11" t="s">
        <v>262</v>
      </c>
      <c r="C59" s="11" t="s">
        <v>282</v>
      </c>
    </row>
    <row r="60" spans="1:3" ht="13.5">
      <c r="A60" s="11" t="s">
        <v>266</v>
      </c>
      <c r="B60" s="11" t="s">
        <v>267</v>
      </c>
      <c r="C60" s="11" t="s">
        <v>193</v>
      </c>
    </row>
    <row r="61" spans="1:3" ht="13.5">
      <c r="A61" s="11" t="s">
        <v>268</v>
      </c>
      <c r="B61" s="11" t="s">
        <v>267</v>
      </c>
      <c r="C61" s="11" t="s">
        <v>283</v>
      </c>
    </row>
    <row r="62" spans="1:3" ht="13.5">
      <c r="A62" s="11" t="s">
        <v>269</v>
      </c>
      <c r="B62" s="11" t="s">
        <v>267</v>
      </c>
      <c r="C62" s="11" t="s">
        <v>195</v>
      </c>
    </row>
    <row r="63" spans="1:3" ht="13.5">
      <c r="A63" s="11" t="s">
        <v>270</v>
      </c>
      <c r="B63" s="11" t="s">
        <v>267</v>
      </c>
      <c r="C63" s="11" t="s">
        <v>284</v>
      </c>
    </row>
    <row r="64" spans="1:3" ht="13.5">
      <c r="A64" s="11" t="s">
        <v>271</v>
      </c>
      <c r="B64" s="11" t="s">
        <v>267</v>
      </c>
      <c r="C64" s="11" t="s">
        <v>285</v>
      </c>
    </row>
    <row r="65" spans="1:3" ht="13.5">
      <c r="A65" s="11" t="s">
        <v>272</v>
      </c>
      <c r="B65" s="11" t="s">
        <v>267</v>
      </c>
      <c r="C65" s="11" t="s">
        <v>277</v>
      </c>
    </row>
    <row r="66" spans="1:3" ht="13.5">
      <c r="A66" s="11" t="s">
        <v>273</v>
      </c>
      <c r="B66" s="11" t="s">
        <v>123</v>
      </c>
      <c r="C66" s="11" t="s">
        <v>286</v>
      </c>
    </row>
    <row r="67" spans="1:3" ht="13.5">
      <c r="A67" s="11" t="s">
        <v>124</v>
      </c>
      <c r="B67" s="11" t="s">
        <v>123</v>
      </c>
      <c r="C67" s="11" t="s">
        <v>287</v>
      </c>
    </row>
    <row r="68" spans="1:3" ht="13.5">
      <c r="A68" s="11" t="s">
        <v>125</v>
      </c>
      <c r="B68" s="11" t="s">
        <v>123</v>
      </c>
      <c r="C68" s="11" t="s">
        <v>288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showGridLines="0" showRowColHeaders="0" showZeros="0" zoomScalePageLayoutView="0" workbookViewId="0" topLeftCell="A1">
      <pane ySplit="4" topLeftCell="A5" activePane="bottomLeft" state="frozen"/>
      <selection pane="topLeft" activeCell="A1" sqref="A1"/>
      <selection pane="bottomLeft" activeCell="E11" sqref="E11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7" t="str">
        <f>IF('男子'!C1="",'女子'!C1,'男子'!C1)&amp;"大会参加者数"</f>
        <v>室内陸上大会大会参加者数</v>
      </c>
      <c r="B1" s="47"/>
      <c r="C1" s="47"/>
      <c r="D1" s="47"/>
      <c r="E1" s="47"/>
      <c r="F1" s="50"/>
      <c r="G1" s="40"/>
      <c r="H1" s="40"/>
    </row>
    <row r="2" spans="1:8" ht="24" customHeight="1">
      <c r="A2" s="40"/>
      <c r="B2" s="40"/>
      <c r="C2" s="76" t="s">
        <v>325</v>
      </c>
      <c r="D2" s="224">
        <f>IF('申込必要事項(最初に入力)'!D3="","",'申込必要事項(最初に入力)'!D3)</f>
      </c>
      <c r="E2" s="224"/>
      <c r="F2" s="224"/>
      <c r="G2" s="40"/>
      <c r="H2" s="40"/>
    </row>
    <row r="3" spans="1:8" ht="18" customHeight="1" thickBot="1">
      <c r="A3" s="40"/>
      <c r="B3" s="40"/>
      <c r="C3" s="40"/>
      <c r="D3" s="40"/>
      <c r="E3" s="40"/>
      <c r="F3" s="40"/>
      <c r="G3" s="40"/>
      <c r="H3" s="40"/>
    </row>
    <row r="4" spans="1:8" ht="17.25" customHeight="1" thickBot="1">
      <c r="A4" s="51" t="s">
        <v>291</v>
      </c>
      <c r="B4" s="52" t="s">
        <v>297</v>
      </c>
      <c r="C4" s="53" t="s">
        <v>234</v>
      </c>
      <c r="D4" s="51" t="s">
        <v>291</v>
      </c>
      <c r="E4" s="52" t="s">
        <v>297</v>
      </c>
      <c r="F4" s="54" t="s">
        <v>234</v>
      </c>
      <c r="G4" s="41"/>
      <c r="H4" s="40"/>
    </row>
    <row r="5" spans="1:8" ht="21.75" customHeight="1" thickTop="1">
      <c r="A5" s="225" t="s">
        <v>230</v>
      </c>
      <c r="B5" s="146" t="s">
        <v>334</v>
      </c>
      <c r="C5" s="113">
        <f>COUNTIF('男子'!$G$10:$I$49,B5)</f>
        <v>0</v>
      </c>
      <c r="D5" s="225" t="s">
        <v>231</v>
      </c>
      <c r="E5" s="150" t="s">
        <v>63</v>
      </c>
      <c r="F5" s="42">
        <f>COUNTIF('女子'!$G$10:$I$49,E5)</f>
        <v>0</v>
      </c>
      <c r="G5" s="43"/>
      <c r="H5" s="40"/>
    </row>
    <row r="6" spans="1:8" ht="21.75" customHeight="1">
      <c r="A6" s="226"/>
      <c r="B6" s="147" t="s">
        <v>357</v>
      </c>
      <c r="C6" s="82">
        <f>COUNTIF('男子'!$G$10:$I$49,B6)</f>
        <v>0</v>
      </c>
      <c r="D6" s="226"/>
      <c r="E6" s="151" t="s">
        <v>356</v>
      </c>
      <c r="F6" s="44">
        <f>COUNTIF('女子'!$G$10:$I$49,E6)</f>
        <v>0</v>
      </c>
      <c r="G6" s="43"/>
      <c r="H6" s="40"/>
    </row>
    <row r="7" spans="1:8" ht="21.75" customHeight="1">
      <c r="A7" s="226"/>
      <c r="B7" s="147"/>
      <c r="C7" s="82">
        <f>COUNTIF('男子'!$G$10:$I$49,B7)</f>
        <v>0</v>
      </c>
      <c r="D7" s="226"/>
      <c r="E7" s="151"/>
      <c r="F7" s="44">
        <f>COUNTIF('女子'!$G$10:$I$49,E7)</f>
        <v>0</v>
      </c>
      <c r="G7" s="43"/>
      <c r="H7" s="40"/>
    </row>
    <row r="8" spans="1:8" ht="21.75" customHeight="1">
      <c r="A8" s="226"/>
      <c r="B8" s="147"/>
      <c r="C8" s="82">
        <f>COUNTIF('男子'!$G$10:$I$49,B8)</f>
        <v>0</v>
      </c>
      <c r="D8" s="226"/>
      <c r="E8" s="152"/>
      <c r="F8" s="44">
        <f>COUNTIF('女子'!$G$10:$I$49,E8)</f>
        <v>0</v>
      </c>
      <c r="G8" s="43"/>
      <c r="H8" s="40"/>
    </row>
    <row r="9" spans="1:8" ht="21.75" customHeight="1">
      <c r="A9" s="226"/>
      <c r="B9" s="147"/>
      <c r="C9" s="82">
        <f>COUNTIF('男子'!$G$10:$I$49,B9)</f>
        <v>0</v>
      </c>
      <c r="D9" s="226"/>
      <c r="E9" s="152"/>
      <c r="F9" s="44">
        <f>COUNTIF('女子'!$G$10:$I$49,E9)</f>
        <v>0</v>
      </c>
      <c r="G9" s="43"/>
      <c r="H9" s="40"/>
    </row>
    <row r="10" spans="1:8" ht="21.75" customHeight="1">
      <c r="A10" s="226"/>
      <c r="B10" s="147"/>
      <c r="C10" s="82">
        <f>COUNTIF('男子'!$G$10:$I$49,B10)</f>
        <v>0</v>
      </c>
      <c r="D10" s="226"/>
      <c r="E10" s="152"/>
      <c r="F10" s="44">
        <f>COUNTIF('女子'!$G$10:$I$49,E10)</f>
        <v>0</v>
      </c>
      <c r="G10" s="43"/>
      <c r="H10" s="40"/>
    </row>
    <row r="11" spans="1:8" ht="21.75" customHeight="1">
      <c r="A11" s="226"/>
      <c r="B11" s="148"/>
      <c r="C11" s="82">
        <f>COUNTIF('男子'!$G$10:$I$49,B11)</f>
        <v>0</v>
      </c>
      <c r="D11" s="226"/>
      <c r="E11" s="152"/>
      <c r="F11" s="44">
        <f>COUNTIF('女子'!$G$10:$I$49,E11)</f>
        <v>0</v>
      </c>
      <c r="G11" s="43"/>
      <c r="H11" s="40"/>
    </row>
    <row r="12" spans="1:8" ht="21.75" customHeight="1">
      <c r="A12" s="226"/>
      <c r="B12" s="148"/>
      <c r="C12" s="82">
        <f>COUNTIF('男子'!$G$10:$I$49,B12)</f>
        <v>0</v>
      </c>
      <c r="D12" s="226"/>
      <c r="E12" s="147"/>
      <c r="F12" s="44">
        <f>COUNTIF('女子'!$G$10:$I$49,E12)</f>
        <v>0</v>
      </c>
      <c r="G12" s="43"/>
      <c r="H12" s="40"/>
    </row>
    <row r="13" spans="1:8" ht="21.75" customHeight="1">
      <c r="A13" s="226"/>
      <c r="B13" s="148"/>
      <c r="C13" s="82">
        <f>COUNTIF('男子'!$G$10:$I$49,B13)</f>
        <v>0</v>
      </c>
      <c r="D13" s="226"/>
      <c r="E13" s="152"/>
      <c r="F13" s="44">
        <f>COUNTIF('女子'!$G$10:$I$49,E13)</f>
        <v>0</v>
      </c>
      <c r="G13" s="43"/>
      <c r="H13" s="40"/>
    </row>
    <row r="14" spans="1:8" ht="21.75" customHeight="1">
      <c r="A14" s="226"/>
      <c r="B14" s="147"/>
      <c r="C14" s="82">
        <f>COUNTIF('男子'!$G$10:$I$49,B14)</f>
        <v>0</v>
      </c>
      <c r="D14" s="226"/>
      <c r="E14" s="152"/>
      <c r="F14" s="44">
        <f>COUNTIF('女子'!$G$10:$I$49,E14)</f>
        <v>0</v>
      </c>
      <c r="G14" s="43"/>
      <c r="H14" s="40"/>
    </row>
    <row r="15" spans="1:8" ht="21.75" customHeight="1">
      <c r="A15" s="226"/>
      <c r="B15" s="148"/>
      <c r="C15" s="82">
        <f>COUNTIF('男子'!$G$10:$I$49,B15)</f>
        <v>0</v>
      </c>
      <c r="D15" s="226"/>
      <c r="E15" s="152"/>
      <c r="F15" s="44">
        <f>COUNTIF('女子'!$G$10:$I$49,E15)</f>
        <v>0</v>
      </c>
      <c r="G15" s="43"/>
      <c r="H15" s="40"/>
    </row>
    <row r="16" spans="1:8" ht="21.75" customHeight="1">
      <c r="A16" s="226"/>
      <c r="B16" s="148"/>
      <c r="C16" s="82">
        <f>COUNTIF('男子'!$G$10:$I$49,B16)</f>
        <v>0</v>
      </c>
      <c r="D16" s="226"/>
      <c r="E16" s="152"/>
      <c r="F16" s="44">
        <f>COUNTIF('女子'!$G$10:$I$49,E16)</f>
        <v>0</v>
      </c>
      <c r="G16" s="43"/>
      <c r="H16" s="40"/>
    </row>
    <row r="17" spans="1:8" ht="21.75" customHeight="1">
      <c r="A17" s="226"/>
      <c r="B17" s="148"/>
      <c r="C17" s="82">
        <f>COUNTIF('男子'!$G$10:$I$49,B17)</f>
        <v>0</v>
      </c>
      <c r="D17" s="226"/>
      <c r="E17" s="152"/>
      <c r="F17" s="44">
        <f>COUNTIF('女子'!$G$10:$I$49,E17)</f>
        <v>0</v>
      </c>
      <c r="G17" s="43"/>
      <c r="H17" s="40"/>
    </row>
    <row r="18" spans="1:8" ht="21.75" customHeight="1">
      <c r="A18" s="226"/>
      <c r="B18" s="148"/>
      <c r="C18" s="82">
        <f>COUNTIF('男子'!$G$10:$I$49,B18)</f>
        <v>0</v>
      </c>
      <c r="D18" s="226"/>
      <c r="E18" s="152"/>
      <c r="F18" s="44">
        <f>COUNTIF('女子'!$G$10:$I$49,E18)</f>
        <v>0</v>
      </c>
      <c r="G18" s="43"/>
      <c r="H18" s="40"/>
    </row>
    <row r="19" spans="1:8" ht="21.75" customHeight="1">
      <c r="A19" s="226"/>
      <c r="B19" s="148"/>
      <c r="C19" s="82">
        <f>COUNTIF('男子'!$G$10:$I$49,B19)</f>
        <v>0</v>
      </c>
      <c r="D19" s="226"/>
      <c r="E19" s="152"/>
      <c r="F19" s="44">
        <f>COUNTIF('女子'!$G$10:$I$49,E19)</f>
        <v>0</v>
      </c>
      <c r="G19" s="43"/>
      <c r="H19" s="40"/>
    </row>
    <row r="20" spans="1:8" ht="21.75" customHeight="1">
      <c r="A20" s="226"/>
      <c r="B20" s="148"/>
      <c r="C20" s="82">
        <f>COUNTIF('男子'!$G$10:$I$49,B20)</f>
        <v>0</v>
      </c>
      <c r="D20" s="226"/>
      <c r="E20" s="152"/>
      <c r="F20" s="44">
        <f>COUNTIF('女子'!$G$10:$I$49,E20)</f>
        <v>0</v>
      </c>
      <c r="G20" s="43"/>
      <c r="H20" s="40"/>
    </row>
    <row r="21" spans="1:8" ht="21.75" customHeight="1">
      <c r="A21" s="226"/>
      <c r="B21" s="148"/>
      <c r="C21" s="82">
        <f>COUNTIF('男子'!$G$10:$I$49,B21)</f>
        <v>0</v>
      </c>
      <c r="D21" s="226"/>
      <c r="E21" s="152"/>
      <c r="F21" s="44">
        <f>COUNTIF('女子'!$G$10:$I$49,E21)</f>
        <v>0</v>
      </c>
      <c r="G21" s="43"/>
      <c r="H21" s="40"/>
    </row>
    <row r="22" spans="1:8" ht="21.75" customHeight="1">
      <c r="A22" s="226"/>
      <c r="B22" s="147"/>
      <c r="C22" s="82">
        <f>COUNTIF('男子'!$G$10:$I$49,B22)</f>
        <v>0</v>
      </c>
      <c r="D22" s="226"/>
      <c r="E22" s="152"/>
      <c r="F22" s="44">
        <f>COUNTIF('女子'!$G$10:$I$49,E22)</f>
        <v>0</v>
      </c>
      <c r="G22" s="43"/>
      <c r="H22" s="40"/>
    </row>
    <row r="23" spans="1:8" ht="21.75" customHeight="1">
      <c r="A23" s="226"/>
      <c r="B23" s="147"/>
      <c r="C23" s="82">
        <f>COUNTIF('男子'!$G$10:$I$49,B23)</f>
        <v>0</v>
      </c>
      <c r="D23" s="226"/>
      <c r="E23" s="152"/>
      <c r="F23" s="44">
        <f>COUNTIF('女子'!$G$10:$I$49,E23)</f>
        <v>0</v>
      </c>
      <c r="G23" s="40"/>
      <c r="H23" s="40"/>
    </row>
    <row r="24" spans="1:8" ht="21.75" customHeight="1">
      <c r="A24" s="226"/>
      <c r="B24" s="147"/>
      <c r="C24" s="82">
        <f>COUNTIF('男子'!$G$10:$I$49,B24)</f>
        <v>0</v>
      </c>
      <c r="D24" s="226"/>
      <c r="E24" s="152"/>
      <c r="F24" s="44">
        <f>COUNTIF('女子'!$G$10:$I$49,E24)</f>
        <v>0</v>
      </c>
      <c r="G24" s="40"/>
      <c r="H24" s="40"/>
    </row>
    <row r="25" spans="1:8" ht="21.75" customHeight="1" thickBot="1">
      <c r="A25" s="227"/>
      <c r="B25" s="149"/>
      <c r="C25" s="83">
        <f>COUNTIF('男子'!$G$10:$I$49,B25)</f>
        <v>0</v>
      </c>
      <c r="D25" s="227"/>
      <c r="E25" s="153"/>
      <c r="F25" s="61">
        <f>COUNTIF('女子'!$G$10:$I$49,E25)</f>
        <v>0</v>
      </c>
      <c r="G25" s="40"/>
      <c r="H25" s="40"/>
    </row>
    <row r="26" spans="1:8" ht="18.75" customHeight="1">
      <c r="A26" s="40"/>
      <c r="B26" s="40"/>
      <c r="C26" s="40"/>
      <c r="D26" s="40"/>
      <c r="E26" s="40"/>
      <c r="F26" s="40"/>
      <c r="G26" s="40"/>
      <c r="H26" s="40"/>
    </row>
    <row r="27" spans="1:8" ht="18.75" customHeight="1">
      <c r="A27" s="40"/>
      <c r="B27" s="40"/>
      <c r="C27" s="40"/>
      <c r="D27" s="40"/>
      <c r="E27" s="40"/>
      <c r="F27" s="40"/>
      <c r="G27" s="40"/>
      <c r="H27" s="40"/>
    </row>
    <row r="28" spans="1:8" ht="18.75" customHeight="1">
      <c r="A28" s="40"/>
      <c r="B28" s="40"/>
      <c r="C28" s="40"/>
      <c r="D28" s="40"/>
      <c r="E28" s="40"/>
      <c r="F28" s="40"/>
      <c r="G28" s="40"/>
      <c r="H28" s="40"/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</sheetData>
  <sheetProtection sheet="1" selectLockedCells="1"/>
  <mergeCells count="3">
    <mergeCell ref="D2:F2"/>
    <mergeCell ref="A5:A25"/>
    <mergeCell ref="D5:D25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信介 川崎</cp:lastModifiedBy>
  <cp:lastPrinted>2020-02-13T06:37:43Z</cp:lastPrinted>
  <dcterms:created xsi:type="dcterms:W3CDTF">2008-02-20T03:31:46Z</dcterms:created>
  <dcterms:modified xsi:type="dcterms:W3CDTF">2024-02-24T03:25:18Z</dcterms:modified>
  <cp:category/>
  <cp:version/>
  <cp:contentType/>
  <cp:contentStatus/>
</cp:coreProperties>
</file>